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C" sheetId="1" r:id="rId4"/>
    <sheet state="visible" name="INDICE" sheetId="2" r:id="rId5"/>
    <sheet state="hidden" name="7º" sheetId="3" r:id="rId6"/>
    <sheet state="hidden" name="8º" sheetId="4" r:id="rId7"/>
    <sheet state="hidden" name="9º" sheetId="5" r:id="rId8"/>
    <sheet state="hidden" name="PLANTILLA" sheetId="6" r:id="rId9"/>
    <sheet state="hidden" name="Duplicado" sheetId="7" r:id="rId10"/>
    <sheet state="hidden" name="P1BasEV3" sheetId="8" r:id="rId11"/>
    <sheet state="hidden" name="P2BasEV3" sheetId="9" r:id="rId12"/>
    <sheet state="hidden" name="P2BasSpi" sheetId="10" r:id="rId13"/>
    <sheet state="hidden" name="P3BasMic" sheetId="11" r:id="rId14"/>
    <sheet state="hidden" name="P4BasMic" sheetId="12" r:id="rId15"/>
    <sheet state="hidden" name="P5BasMak" sheetId="13" r:id="rId16"/>
    <sheet state="hidden" name="P6BasMak" sheetId="14" r:id="rId17"/>
    <sheet state="hidden" name="P7BasEV3" sheetId="15" r:id="rId18"/>
    <sheet state="hidden" name="P7BasSpi" sheetId="16" r:id="rId19"/>
    <sheet state="hidden" name="P8BasNEG" sheetId="17" r:id="rId20"/>
    <sheet state="hidden" name="P9BasNEG" sheetId="18" r:id="rId21"/>
    <sheet state="hidden" name="P10BasEV3" sheetId="19" r:id="rId22"/>
    <sheet state="hidden" name="P10BasSpi" sheetId="20" r:id="rId23"/>
    <sheet state="hidden" name="P11BasEV3" sheetId="21" r:id="rId24"/>
    <sheet state="hidden" name="P11BasSpi" sheetId="22" r:id="rId25"/>
    <sheet state="hidden" name="MATERIAL TOTAL BÁSICOS" sheetId="23" r:id="rId26"/>
    <sheet state="hidden" name="P1IntEV3" sheetId="24" r:id="rId27"/>
    <sheet state="hidden" name="CONCENTRADO3°" sheetId="25" r:id="rId28"/>
    <sheet state="hidden" name="P1IntSpi" sheetId="26" r:id="rId29"/>
    <sheet state="hidden" name="P2IntEV3" sheetId="27" r:id="rId30"/>
    <sheet state="hidden" name="P2IntSpi" sheetId="28" r:id="rId31"/>
    <sheet state="hidden" name="P3IntMic" sheetId="29" r:id="rId32"/>
    <sheet state="hidden" name="P4IntMic" sheetId="30" r:id="rId33"/>
    <sheet state="hidden" name="P5IntMak" sheetId="31" r:id="rId34"/>
    <sheet state="hidden" name="P6IntMak" sheetId="32" r:id="rId35"/>
    <sheet state="hidden" name="P7IntMak" sheetId="33" r:id="rId36"/>
    <sheet state="hidden" name="CONCENTRADO BÁSICO" sheetId="34" r:id="rId37"/>
    <sheet state="hidden" name="P8IntNEG" sheetId="35" r:id="rId38"/>
    <sheet state="hidden" name="P1BasSpi" sheetId="36" r:id="rId39"/>
    <sheet state="hidden" name="P9IntNEG" sheetId="37" r:id="rId40"/>
    <sheet state="hidden" name="P10IntEV3" sheetId="38" r:id="rId41"/>
    <sheet state="hidden" name="P10IntSpi" sheetId="39" r:id="rId42"/>
    <sheet state="hidden" name="P11IntEV3" sheetId="40" r:id="rId43"/>
    <sheet state="hidden" name="P11IntSpi" sheetId="41" r:id="rId44"/>
    <sheet state="hidden" name="MATERIAL TOTAL INTERMEDIOS" sheetId="42" r:id="rId45"/>
    <sheet state="hidden" name="P1AvanEV3" sheetId="43" r:id="rId46"/>
    <sheet state="hidden" name="P1AvanSpi" sheetId="44" r:id="rId47"/>
    <sheet state="hidden" name="P2AvanEV3" sheetId="45" r:id="rId48"/>
    <sheet state="hidden" name="P2AvanSpi" sheetId="46" r:id="rId49"/>
    <sheet state="hidden" name="P3AvanMicr" sheetId="47" r:id="rId50"/>
    <sheet state="hidden" name="P4AvanMicr" sheetId="48" r:id="rId51"/>
    <sheet state="hidden" name="P5AvanMak" sheetId="49" r:id="rId52"/>
    <sheet state="hidden" name="P6AvanMak" sheetId="50" r:id="rId53"/>
    <sheet state="hidden" name="P7AvanNeg" sheetId="51" r:id="rId54"/>
    <sheet state="hidden" name="P8AvanNeg" sheetId="52" r:id="rId55"/>
    <sheet state="hidden" name="P9AvanEV3" sheetId="53" r:id="rId56"/>
    <sheet state="hidden" name="P9AvanSpi" sheetId="54" r:id="rId57"/>
    <sheet state="hidden" name="P10AvanEv3" sheetId="55" r:id="rId58"/>
    <sheet state="hidden" name="P10AvanSpi" sheetId="56" r:id="rId59"/>
    <sheet state="hidden" name="P11AvanEV3" sheetId="57" r:id="rId60"/>
    <sheet state="hidden" name="P11AvanSpi" sheetId="58" r:id="rId61"/>
    <sheet state="hidden" name="¿CUANTOS ALUMNOS TIENES" sheetId="59" r:id="rId62"/>
  </sheets>
  <definedNames>
    <definedName localSheetId="45" name="Tot_alumnos">P2AvanSpi!$F$6</definedName>
    <definedName localSheetId="19" name="X_parejas">P10BasSpi!$G$6</definedName>
    <definedName localSheetId="21" name="Tot_alumnos">P11BasSpi!$F$6</definedName>
    <definedName localSheetId="16" name="Tot_alumnos">P8BasNEG!$F$6</definedName>
    <definedName localSheetId="13" name="Tot_alumnos">P6BasMak!$F$6</definedName>
    <definedName localSheetId="26" name="X_equipo_5">#REF!</definedName>
    <definedName localSheetId="32" name="X_equipo_5">#REF!</definedName>
    <definedName localSheetId="36" name="Grupal">P9IntNEG!$I$6</definedName>
    <definedName localSheetId="39" name="x_equipo_4">P11IntEV3!$H$6</definedName>
    <definedName localSheetId="7" name="X_equipo_5">#REF!</definedName>
    <definedName localSheetId="56" name="Tot_alumnos">P11AvanEV3!$F$6</definedName>
    <definedName localSheetId="26" name="X_parejas">P2IntEV3!$G$6</definedName>
    <definedName localSheetId="11" name="X_parejas">P4BasMic!$G$6</definedName>
    <definedName localSheetId="8" name="X_parejas">P2BasEV3!$G$6</definedName>
    <definedName localSheetId="54" name="Tot_alumnos">P10AvanEv3!$F$6</definedName>
    <definedName localSheetId="19" name="X_equipo_5">#REF!</definedName>
    <definedName localSheetId="32" name="X_parejas">P7IntMak!$G$6</definedName>
    <definedName localSheetId="17" name="Grupal">P9BasNEG!$I$6</definedName>
    <definedName localSheetId="21" name="X_equipo_5">#REF!</definedName>
    <definedName localSheetId="44" name="Grupal">P2AvanEV3!$I$6</definedName>
    <definedName localSheetId="43" name="Grupal">P1AvanSpi!$I$6</definedName>
    <definedName localSheetId="5" name="X_parejas">PLANTILLA!$G$6</definedName>
    <definedName localSheetId="31" name="X_parejas">P6IntMak!$G$6</definedName>
    <definedName localSheetId="13" name="x_equipo_4">P6BasMak!$H$6</definedName>
    <definedName localSheetId="39" name="Grupal">P11IntEV3!$I$6</definedName>
    <definedName localSheetId="51" name="X_parejas">P8AvanNeg!$G$6</definedName>
    <definedName localSheetId="38" name="Grupal">P10IntSpi!$I$6</definedName>
    <definedName localSheetId="38" name="X_equipo_5">#REF!</definedName>
    <definedName localSheetId="31" name="Grupal">P6IntMak!$I$6</definedName>
    <definedName localSheetId="34" name="X_equipo_5">#REF!</definedName>
    <definedName localSheetId="49" name="X_parejas">P6AvanMak!$G$6</definedName>
    <definedName localSheetId="16" name="X_parejas">P8BasNEG!$G$6</definedName>
    <definedName localSheetId="21" name="X_parejas">P11BasSpi!$G$6</definedName>
    <definedName localSheetId="31" name="X_equipo_5">#REF!</definedName>
    <definedName localSheetId="37" name="X_parejas">P10IntEV3!$G$6</definedName>
    <definedName localSheetId="7" name="X_parejas">P1BasEV3!$G$6</definedName>
    <definedName localSheetId="26" name="Tot_alumnos">P2IntEV3!$F$6</definedName>
    <definedName localSheetId="40" name="x_equipo_4">P11IntSpi!$H$6</definedName>
    <definedName localSheetId="22" name="X_parejas">'MATERIAL TOTAL BÁSICOS'!$G$6</definedName>
    <definedName localSheetId="48" name="Grupal">P5AvanMak!$I$6</definedName>
    <definedName localSheetId="36" name="Tot_alumnos">P9IntNEG!$F$6</definedName>
    <definedName localSheetId="33" name="x_equipo_4">#REF!</definedName>
    <definedName localSheetId="5" name="X_equipo_5">#REF!</definedName>
    <definedName localSheetId="29" name="Grupal">P4IntMic!$I$6</definedName>
    <definedName localSheetId="42" name="X_parejas">P1AvanEV3!$G$6</definedName>
    <definedName localSheetId="5" name="Grupal">PLANTILLA!$I$6</definedName>
    <definedName localSheetId="26" name="x_equipo_4">P2IntEV3!$H$6</definedName>
    <definedName localSheetId="50" name="x_equipo_4">P7AvanNeg!$H$6</definedName>
    <definedName localSheetId="34" name="x_equipo_4">P8IntNEG!$H$6</definedName>
    <definedName localSheetId="48" name="X_parejas">P5AvanMak!$G$6</definedName>
    <definedName name="X_equipo_5">#REF!</definedName>
    <definedName localSheetId="28" name="X_equipo_5">#REF!</definedName>
    <definedName localSheetId="41" name="X_equipo_5">#REF!</definedName>
    <definedName localSheetId="46" name="x_equipo_4">P3AvanMicr!$H$6</definedName>
    <definedName localSheetId="55" name="x_equipo_4">P10AvanSpi!$H$6</definedName>
    <definedName localSheetId="23" name="Grupal">P1IntEV3!$I$6</definedName>
    <definedName localSheetId="18" name="x_equipo_4">P10BasEV3!$H$6</definedName>
    <definedName localSheetId="32" name="Grupal">P7IntMak!$I$6</definedName>
    <definedName localSheetId="55" name="X_equipo_5">#REF!</definedName>
    <definedName localSheetId="42" name="x_equipo_4">P1AvanEV3!$H$6</definedName>
    <definedName localSheetId="46" name="Grupal">P3AvanMicr!$I$6</definedName>
    <definedName localSheetId="30" name="x_equipo_4">P5IntMak!$H$6</definedName>
    <definedName name="Grupal">#REF!</definedName>
    <definedName localSheetId="50" name="X_equipo_5">#REF!</definedName>
    <definedName localSheetId="56" name="X_equipo_5">#REF!</definedName>
    <definedName localSheetId="20" name="X_parejas">P11BasEV3!$G$6</definedName>
    <definedName localSheetId="12" name="X_equipo_5">#REF!</definedName>
    <definedName localSheetId="45" name="X_equipo_5">#REF!</definedName>
    <definedName localSheetId="25" name="Grupal">P1IntSpi!$I$6</definedName>
    <definedName localSheetId="54" name="X_equipo_5">#REF!</definedName>
    <definedName localSheetId="37" name="Tot_alumnos">P10IntEV3!$F$6</definedName>
    <definedName localSheetId="30" name="Tot_alumnos">P5IntMak!$F$6</definedName>
    <definedName localSheetId="18" name="Grupal">P10BasEV3!$I$6</definedName>
    <definedName localSheetId="7" name="x_equipo_4">P1BasEV3!$H$6</definedName>
    <definedName localSheetId="15" name="Tot_alumnos">P7BasSpi!$F$6</definedName>
    <definedName localSheetId="43" name="X_equipo_5">#REF!</definedName>
    <definedName localSheetId="17" name="x_equipo_4">P9BasNEG!$H$6</definedName>
    <definedName localSheetId="34" name="Tot_alumnos">P8IntNEG!$F$6</definedName>
    <definedName localSheetId="21" name="Grupal">P11BasSpi!$I$6</definedName>
    <definedName localSheetId="35" name="x_equipo_4">P1BasSpi!$H$6</definedName>
    <definedName localSheetId="47" name="Tot_alumnos">P4AvanMicr!$F$6</definedName>
    <definedName localSheetId="19" name="Grupal">P10BasSpi!$I$6</definedName>
    <definedName localSheetId="57" name="Tot_alumnos">P11AvanSpi!$F$6</definedName>
    <definedName localSheetId="49" name="Tot_alumnos">P6AvanMak!$F$6</definedName>
    <definedName localSheetId="30" name="Grupal">P5IntMak!$I$6</definedName>
    <definedName localSheetId="45" name="Grupal">P2AvanSpi!$I$6</definedName>
    <definedName localSheetId="22" name="X_equipo_5">#REF!</definedName>
    <definedName localSheetId="55" name="Tot_alumnos">P10AvanSpi!$F$6</definedName>
    <definedName localSheetId="28" name="Tot_alumnos">P3IntMic!$F$6</definedName>
    <definedName localSheetId="35" name="X_parejas">P1BasSpi!$G$6</definedName>
    <definedName localSheetId="25" name="X_equipo_5">#REF!</definedName>
    <definedName localSheetId="27" name="X_parejas">P2IntSpi!$G$6</definedName>
    <definedName localSheetId="35" name="Tot_alumnos">P1BasSpi!$F$6</definedName>
    <definedName localSheetId="15" name="X_parejas">P7BasSpi!$G$6</definedName>
    <definedName localSheetId="14" name="X_parejas">P7BasEV3!$G$6</definedName>
    <definedName localSheetId="56" name="x_equipo_4">P11AvanEV3!$H$6</definedName>
    <definedName localSheetId="44" name="Tot_alumnos">P2AvanEV3!$F$6</definedName>
    <definedName localSheetId="29" name="X_parejas">P4IntMic!$G$6</definedName>
    <definedName localSheetId="10" name="Tot_alumnos">P3BasMic!$F$6</definedName>
    <definedName localSheetId="19" name="x_equipo_4">P10BasSpi!$H$6</definedName>
    <definedName localSheetId="56" name="Grupal">P11AvanEV3!$I$6</definedName>
    <definedName localSheetId="11" name="Tot_alumnos">P4BasMic!$F$6</definedName>
    <definedName localSheetId="40" name="Grupal">P11IntSpi!$I$6</definedName>
    <definedName localSheetId="24" name="X_parejas">#REF!</definedName>
    <definedName localSheetId="18" name="X_parejas">P10BasEV3!$G$6</definedName>
    <definedName localSheetId="49" name="x_equipo_4">P6AvanMak!$H$6</definedName>
    <definedName localSheetId="56" name="X_parejas">P11AvanEV3!$G$6</definedName>
    <definedName localSheetId="45" name="X_parejas">P2AvanSpi!$G$6</definedName>
    <definedName localSheetId="28" name="Grupal">P3IntMic!$I$6</definedName>
    <definedName localSheetId="23" name="Tot_alumnos">P1IntEV3!$F$6</definedName>
    <definedName localSheetId="23" name="X_parejas">P1IntEV3!$G$6</definedName>
    <definedName localSheetId="47" name="X_parejas">P4AvanMicr!$G$6</definedName>
    <definedName localSheetId="22" name="Grupal">'MATERIAL TOTAL BÁSICOS'!$I$6</definedName>
    <definedName localSheetId="43" name="X_parejas">P1AvanSpi!$G$6</definedName>
    <definedName localSheetId="29" name="x_equipo_4">P4IntMic!$H$6</definedName>
    <definedName localSheetId="14" name="Grupal">P7BasEV3!$I$6</definedName>
    <definedName localSheetId="50" name="Grupal">P7AvanNeg!$I$6</definedName>
    <definedName localSheetId="6" name="X_equipo_5">#REF!</definedName>
    <definedName localSheetId="53" name="X_parejas">P9AvanSpi!$G$6</definedName>
    <definedName localSheetId="38" name="x_equipo_4">P10IntSpi!$H$6</definedName>
    <definedName localSheetId="36" name="X_equipo_5">#REF!</definedName>
    <definedName localSheetId="14" name="x_equipo_4">P7BasEV3!$H$6</definedName>
    <definedName localSheetId="33" name="Grupal">#REF!</definedName>
    <definedName localSheetId="6" name="x_equipo_4">Duplicado!$H$6</definedName>
    <definedName localSheetId="10" name="Grupal">P3BasMic!$I$6</definedName>
    <definedName localSheetId="37" name="x_equipo_4">P10IntEV3!$H$6</definedName>
    <definedName localSheetId="13" name="X_parejas">P6BasMak!$G$6</definedName>
    <definedName localSheetId="13" name="Grupal">P6BasMak!$I$6</definedName>
    <definedName localSheetId="19" name="Tot_alumnos">P10BasSpi!$F$6</definedName>
    <definedName localSheetId="51" name="Tot_alumnos">P8AvanNeg!$F$6</definedName>
    <definedName localSheetId="53" name="x_equipo_4">P9AvanSpi!$H$6</definedName>
    <definedName localSheetId="41" name="Grupal">#REF!</definedName>
    <definedName localSheetId="5" name="x_equipo_4">PLANTILLA!$H$6</definedName>
    <definedName localSheetId="25" name="Tot_alumnos">P1IntSpi!$F$6</definedName>
    <definedName localSheetId="8" name="Grupal">P2BasEV3!$I$6</definedName>
    <definedName localSheetId="9" name="X_equipo_5">#REF!</definedName>
    <definedName localSheetId="41" name="Tot_alumnos">#REF!</definedName>
    <definedName localSheetId="5" name="Tot_alumnos">PLANTILLA!$F$6</definedName>
    <definedName localSheetId="34" name="X_parejas">P8IntNEG!$G$6</definedName>
    <definedName localSheetId="24" name="X_equipo_5">#REF!</definedName>
    <definedName localSheetId="15" name="Grupal">P7BasSpi!$I$6</definedName>
    <definedName localSheetId="31" name="x_equipo_4">P6IntMak!$H$6</definedName>
    <definedName localSheetId="31" name="Tot_alumnos">P6IntMak!$F$6</definedName>
    <definedName localSheetId="38" name="X_parejas">P10IntSpi!$G$6</definedName>
    <definedName localSheetId="24" name="x_equipo_4">#REF!</definedName>
    <definedName localSheetId="9" name="Tot_alumnos">P2BasSpi!$F$6</definedName>
    <definedName localSheetId="40" name="X_parejas">P11IntSpi!$G$6</definedName>
    <definedName localSheetId="53" name="Grupal">P9AvanSpi!$I$6</definedName>
    <definedName localSheetId="51" name="Grupal">P8AvanNeg!$I$6</definedName>
    <definedName localSheetId="22" name="x_equipo_4">'MATERIAL TOTAL BÁSICOS'!$H$6</definedName>
    <definedName localSheetId="9" name="x_equipo_4">P2BasSpi!$H$6</definedName>
    <definedName localSheetId="40" name="X_equipo_5">#REF!</definedName>
    <definedName localSheetId="11" name="Grupal">P4BasMic!$I$6</definedName>
    <definedName localSheetId="43" name="x_equipo_4">P1AvanSpi!$H$6</definedName>
    <definedName localSheetId="55" name="Grupal">P10AvanSpi!$I$6</definedName>
    <definedName localSheetId="10" name="X_equipo_5">#REF!</definedName>
    <definedName localSheetId="44" name="x_equipo_4">P2AvanEV3!$H$6</definedName>
    <definedName localSheetId="27" name="X_equipo_5">#REF!</definedName>
    <definedName localSheetId="27" name="x_equipo_4">P2IntSpi!$H$6</definedName>
    <definedName localSheetId="37" name="X_equipo_5">#REF!</definedName>
    <definedName localSheetId="28" name="X_parejas">P3IntMic!$G$6</definedName>
    <definedName localSheetId="6" name="Tot_alumnos">Duplicado!$F$6</definedName>
    <definedName localSheetId="54" name="X_parejas">P10AvanEv3!$G$6</definedName>
    <definedName localSheetId="23" name="x_equipo_4">P1IntEV3!$H$6</definedName>
    <definedName localSheetId="39" name="Tot_alumnos">P11IntEV3!$F$6</definedName>
    <definedName localSheetId="34" name="Grupal">P8IntNEG!$I$6</definedName>
    <definedName localSheetId="25" name="X_parejas">P1IntSpi!$G$6</definedName>
    <definedName localSheetId="12" name="Grupal">P5BasMak!$I$6</definedName>
    <definedName localSheetId="55" name="X_parejas">P10AvanSpi!$G$6</definedName>
    <definedName name="Tot_alumnos">#REF!</definedName>
    <definedName localSheetId="10" name="x_equipo_4">P3BasMic!$H$6</definedName>
    <definedName localSheetId="27" name="Grupal">P2IntSpi!$I$6</definedName>
    <definedName localSheetId="42" name="Grupal">P1AvanEV3!$I$6</definedName>
    <definedName localSheetId="43" name="Tot_alumnos">P1AvanSpi!$F$6</definedName>
    <definedName localSheetId="12" name="X_parejas">P5BasMak!$G$6</definedName>
    <definedName localSheetId="33" name="X_parejas">#REF!</definedName>
    <definedName localSheetId="12" name="x_equipo_4">P5BasMak!$H$6</definedName>
    <definedName localSheetId="25" name="x_equipo_4">P1IntSpi!$H$6</definedName>
    <definedName localSheetId="16" name="x_equipo_4">P8BasNEG!$H$6</definedName>
    <definedName localSheetId="24" name="Tot_alumnos">#REF!</definedName>
    <definedName localSheetId="41" name="x_equipo_4">#REF!</definedName>
    <definedName localSheetId="30" name="X_parejas">P5IntMak!$G$6</definedName>
    <definedName localSheetId="39" name="X_equipo_5">#REF!</definedName>
    <definedName localSheetId="52" name="X_equipo_5">#REF!</definedName>
    <definedName localSheetId="23" name="X_equipo_5">#REF!</definedName>
    <definedName localSheetId="44" name="X_equipo_5">#REF!</definedName>
    <definedName localSheetId="9" name="Grupal">P2BasSpi!$I$6</definedName>
    <definedName localSheetId="46" name="X_parejas">P3AvanMicr!$G$6</definedName>
    <definedName name="x_equipo_4">#REF!</definedName>
    <definedName localSheetId="46" name="Tot_alumnos">P3AvanMicr!$F$6</definedName>
    <definedName localSheetId="48" name="Tot_alumnos">P5AvanMak!$F$6</definedName>
    <definedName localSheetId="46" name="X_equipo_5">#REF!</definedName>
    <definedName localSheetId="30" name="X_equipo_5">#REF!</definedName>
    <definedName localSheetId="6" name="X_parejas">Duplicado!$G$6</definedName>
    <definedName localSheetId="49" name="X_equipo_5">#REF!</definedName>
    <definedName localSheetId="14" name="Tot_alumnos">P7BasEV3!$F$6</definedName>
    <definedName localSheetId="33" name="X_equipo_5">#REF!</definedName>
    <definedName localSheetId="57" name="x_equipo_4">P11AvanSpi!$H$6</definedName>
    <definedName localSheetId="52" name="x_equipo_4">P9AvanEV3!$H$6</definedName>
    <definedName localSheetId="32" name="Tot_alumnos">P7IntMak!$F$6</definedName>
    <definedName localSheetId="17" name="Tot_alumnos">P9BasNEG!$F$6</definedName>
    <definedName localSheetId="29" name="X_equipo_5">#REF!</definedName>
    <definedName localSheetId="38" name="Tot_alumnos">P10IntSpi!$F$6</definedName>
    <definedName localSheetId="21" name="x_equipo_4">P11BasSpi!$H$6</definedName>
    <definedName localSheetId="18" name="X_equipo_5">#REF!</definedName>
    <definedName localSheetId="48" name="x_equipo_4">P5AvanMak!$H$6</definedName>
    <definedName localSheetId="11" name="x_equipo_4">P4BasMic!$H$6</definedName>
    <definedName localSheetId="27" name="Tot_alumnos">P2IntSpi!$F$6</definedName>
    <definedName localSheetId="17" name="X_parejas">P9BasNEG!$G$6</definedName>
    <definedName localSheetId="35" name="Grupal">P1BasSpi!$I$6</definedName>
    <definedName localSheetId="36" name="X_parejas">P9IntNEG!$G$6</definedName>
    <definedName localSheetId="22" name="Tot_alumnos">'MATERIAL TOTAL BÁSICOS'!$F$6</definedName>
    <definedName localSheetId="29" name="Tot_alumnos">P4IntMic!$F$6</definedName>
    <definedName localSheetId="45" name="x_equipo_4">P2AvanSpi!$H$6</definedName>
    <definedName localSheetId="8" name="X_equipo_5">#REF!</definedName>
    <definedName localSheetId="16" name="Grupal">P8BasNEG!$I$6</definedName>
    <definedName localSheetId="40" name="Tot_alumnos">P11IntSpi!$F$6</definedName>
    <definedName localSheetId="57" name="X_equipo_5">#REF!</definedName>
    <definedName localSheetId="18" name="Tot_alumnos">P10BasEV3!$F$6</definedName>
    <definedName localSheetId="41" name="X_parejas">#REF!</definedName>
    <definedName localSheetId="24" name="Grupal">#REF!</definedName>
    <definedName localSheetId="53" name="Tot_alumnos">P9AvanSpi!$F$6</definedName>
    <definedName localSheetId="20" name="X_equipo_5">#REF!</definedName>
    <definedName localSheetId="28" name="x_equipo_4">P3IntMic!$H$6</definedName>
    <definedName localSheetId="11" name="X_equipo_5">#REF!</definedName>
    <definedName localSheetId="47" name="x_equipo_4">P4AvanMicr!$H$6</definedName>
    <definedName localSheetId="57" name="X_parejas">P11AvanSpi!$G$6</definedName>
    <definedName localSheetId="37" name="Grupal">P10IntEV3!$I$6</definedName>
    <definedName localSheetId="42" name="X_equipo_5">#REF!</definedName>
    <definedName name="X_parejas">#REF!</definedName>
    <definedName localSheetId="36" name="x_equipo_4">P9IntNEG!$H$6</definedName>
    <definedName localSheetId="39" name="X_parejas">P11IntEV3!$G$6</definedName>
    <definedName localSheetId="51" name="x_equipo_4">P8AvanNeg!$H$6</definedName>
    <definedName localSheetId="57" name="Grupal">P11AvanSpi!$I$6</definedName>
    <definedName localSheetId="14" name="X_equipo_5">#REF!</definedName>
    <definedName localSheetId="53" name="X_equipo_5">#REF!</definedName>
    <definedName localSheetId="16" name="X_equipo_5">#REF!</definedName>
    <definedName localSheetId="35" name="X_equipo_5">#REF!</definedName>
    <definedName localSheetId="44" name="X_parejas">P2AvanEV3!$G$6</definedName>
    <definedName localSheetId="52" name="Grupal">P9AvanEV3!$I$6</definedName>
    <definedName localSheetId="7" name="Grupal">P1BasEV3!$I$6</definedName>
    <definedName localSheetId="20" name="Tot_alumnos">P11BasEV3!$F$6</definedName>
    <definedName localSheetId="48" name="X_equipo_5">#REF!</definedName>
    <definedName localSheetId="20" name="x_equipo_4">P11BasEV3!$H$6</definedName>
    <definedName localSheetId="47" name="X_equipo_5">#REF!</definedName>
    <definedName localSheetId="32" name="x_equipo_4">P7IntMak!$H$6</definedName>
    <definedName localSheetId="8" name="x_equipo_4">P2BasEV3!$H$6</definedName>
    <definedName localSheetId="50" name="X_parejas">P7AvanNeg!$G$6</definedName>
    <definedName localSheetId="52" name="X_parejas">P9AvanEV3!$G$6</definedName>
    <definedName localSheetId="50" name="Tot_alumnos">P7AvanNeg!$F$6</definedName>
    <definedName localSheetId="15" name="x_equipo_4">P7BasSpi!$H$6</definedName>
    <definedName localSheetId="17" name="X_equipo_5">#REF!</definedName>
    <definedName localSheetId="9" name="X_parejas">P2BasSpi!$G$6</definedName>
    <definedName localSheetId="15" name="X_equipo_5">#REF!</definedName>
    <definedName localSheetId="47" name="Grupal">P4AvanMicr!$I$6</definedName>
    <definedName localSheetId="6" name="Grupal">Duplicado!$I$6</definedName>
    <definedName localSheetId="52" name="Tot_alumnos">P9AvanEV3!$F$6</definedName>
    <definedName localSheetId="20" name="Grupal">P11BasEV3!$I$6</definedName>
    <definedName localSheetId="42" name="Tot_alumnos">P1AvanEV3!$F$6</definedName>
    <definedName localSheetId="33" name="Tot_alumnos">#REF!</definedName>
    <definedName localSheetId="49" name="Grupal">P6AvanMak!$I$6</definedName>
    <definedName localSheetId="26" name="Grupal">P2IntEV3!$I$6</definedName>
    <definedName localSheetId="54" name="Grupal">P10AvanEv3!$I$6</definedName>
    <definedName localSheetId="13" name="X_equipo_5">#REF!</definedName>
    <definedName localSheetId="12" name="Tot_alumnos">P5BasMak!$F$6</definedName>
    <definedName localSheetId="51" name="X_equipo_5">#REF!</definedName>
    <definedName localSheetId="10" name="X_parejas">P3BasMic!$G$6</definedName>
    <definedName localSheetId="7" name="Tot_alumnos">P1BasEV3!$F$6</definedName>
    <definedName localSheetId="54" name="x_equipo_4">P10AvanEv3!$H$6</definedName>
    <definedName localSheetId="8" name="Tot_alumnos">P2BasEV3!$F$6</definedName>
    <definedName hidden="1" localSheetId="0" name="_xlnm._FilterDatabase">SC!$O$16:$O$128</definedName>
    <definedName hidden="1" localSheetId="2" name="_xlnm._FilterDatabase">'7º'!$U$3:$U$121</definedName>
    <definedName hidden="1" localSheetId="3" name="_xlnm._FilterDatabase">'8º'!$T$3:$T$150</definedName>
    <definedName hidden="1" localSheetId="4" name="_xlnm._FilterDatabase">'9º'!$T$3:$T$150</definedName>
    <definedName hidden="1" localSheetId="8" name="_xlnm._FilterDatabase">P2BasEV3!$E$1:$E$1044</definedName>
    <definedName hidden="1" localSheetId="9" name="_xlnm._FilterDatabase">P2BasSpi!$E$1:$E$1045</definedName>
    <definedName hidden="1" localSheetId="10" name="_xlnm._FilterDatabase">P3BasMic!$E$1:$E$1044</definedName>
    <definedName hidden="1" localSheetId="11" name="_xlnm._FilterDatabase">P4BasMic!$E$1:$E$1044</definedName>
    <definedName hidden="1" localSheetId="12" name="_xlnm._FilterDatabase">P5BasMak!$E$1:$E$1022</definedName>
    <definedName hidden="1" localSheetId="13" name="_xlnm._FilterDatabase">P6BasMak!$E$1:$E$1022</definedName>
    <definedName hidden="1" localSheetId="14" name="_xlnm._FilterDatabase">P7BasEV3!$E$1:$E$1044</definedName>
    <definedName hidden="1" localSheetId="15" name="_xlnm._FilterDatabase">P7BasSpi!$E$1:$E$1045</definedName>
    <definedName hidden="1" localSheetId="23" name="_xlnm._FilterDatabase">P1IntEV3!$E$1:$E$1044</definedName>
    <definedName hidden="1" localSheetId="24" name="_xlnm._FilterDatabase">'CONCENTRADO3°'!$O$1:$O$1022</definedName>
    <definedName hidden="1" localSheetId="25" name="_xlnm._FilterDatabase">P1IntSpi!$E$1:$E$1044</definedName>
    <definedName hidden="1" localSheetId="26" name="_xlnm._FilterDatabase">P2IntEV3!$E$1:$E$1044</definedName>
    <definedName hidden="1" localSheetId="27" name="_xlnm._FilterDatabase">P2IntSpi!$E$1:$E$1044</definedName>
    <definedName hidden="1" localSheetId="28" name="_xlnm._FilterDatabase">P3IntMic!$E$1:$E$1022</definedName>
    <definedName hidden="1" localSheetId="29" name="_xlnm._FilterDatabase">P4IntMic!$E$1:$E$1022</definedName>
    <definedName hidden="1" localSheetId="33" name="_xlnm._FilterDatabase">'CONCENTRADO BÁSICO'!$O$1:$O$1022</definedName>
  </definedNames>
  <calcPr/>
  <extLst>
    <ext uri="GoogleSheetsCustomDataVersion2">
      <go:sheetsCustomData xmlns:go="http://customooxmlschemas.google.com/" r:id="rId63" roundtripDataChecksum="danfe0qX4pUV3gxE/iAj/Z6c1VraXuQJRuwHu2o/+Eg="/>
    </ext>
  </extLst>
</workbook>
</file>

<file path=xl/sharedStrings.xml><?xml version="1.0" encoding="utf-8"?>
<sst xmlns="http://schemas.openxmlformats.org/spreadsheetml/2006/main" count="9433" uniqueCount="450">
  <si>
    <t>IMPORTANTE</t>
  </si>
  <si>
    <t xml:space="preserve">Únicamente modifica
los campos color </t>
  </si>
  <si>
    <t>Ciclo escolar 2025-2026</t>
  </si>
  <si>
    <t>Puedes poner aquí el nombre de tu Colegio</t>
  </si>
  <si>
    <t>Grupos por grado</t>
  </si>
  <si>
    <t>Alumnos por grupo (máx.)</t>
  </si>
  <si>
    <t>Total de alumnos</t>
  </si>
  <si>
    <t>AV</t>
  </si>
  <si>
    <t>1º Secundaria</t>
  </si>
  <si>
    <t>2º Secundaria</t>
  </si>
  <si>
    <t>3º Secundaria</t>
  </si>
  <si>
    <t>Total</t>
  </si>
  <si>
    <t>HERRAMIENTAS</t>
  </si>
  <si>
    <t>Por grupo</t>
  </si>
  <si>
    <t>Por grado</t>
  </si>
  <si>
    <t>Impresora 3D</t>
  </si>
  <si>
    <t>Moto-Saw</t>
  </si>
  <si>
    <t xml:space="preserve">Taladro </t>
  </si>
  <si>
    <t>Prensa de resorte para carpintero</t>
  </si>
  <si>
    <t>Prensa en "C" mediana</t>
  </si>
  <si>
    <t>Juego de brocas de madera (medidas: 1/16”, 5/64", 3/32", 7/64", 1/8", 9/64", 5/32", 11/64", 3/16", 13/64", 7/32", 1/4" y 5/16”)</t>
  </si>
  <si>
    <t>Flexómetro</t>
  </si>
  <si>
    <t>Cúter</t>
  </si>
  <si>
    <t>Pistola de silicón</t>
  </si>
  <si>
    <t>Pinceles (delgado, mediano y grueso)</t>
  </si>
  <si>
    <t>Desarmador plano</t>
  </si>
  <si>
    <t>Desarmador de cruz</t>
  </si>
  <si>
    <t>Juego de puntas intercambiables para desarmador</t>
  </si>
  <si>
    <t>Pinza de punta</t>
  </si>
  <si>
    <t>Pinza de corte</t>
  </si>
  <si>
    <t>Juegos de 10 piezas de caimanes c/u</t>
  </si>
  <si>
    <t>Motor DC de 3V</t>
  </si>
  <si>
    <t>Motor DC de 5V</t>
  </si>
  <si>
    <t>Juegos de jumpers macho/hembra y macho/macho (3 de cada uno)</t>
  </si>
  <si>
    <t>Protoboard de 830 puntos</t>
  </si>
  <si>
    <t>Batería recargable 9V</t>
  </si>
  <si>
    <t>Baterías recargables (AA)</t>
  </si>
  <si>
    <t>Cargador universal de pilas (9V, AA y AAA)</t>
  </si>
  <si>
    <t>Botiquín de primeros auxilios (caja con algodón, alcohol, gasas, antiséptico, agua oxigenada, vendas)</t>
  </si>
  <si>
    <t>Lentes de seguridad</t>
  </si>
  <si>
    <t>Trapo de limpieza/franela</t>
  </si>
  <si>
    <t>MATERIALES CONSUMIBLES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</si>
  <si>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</si>
  <si>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</si>
  <si>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</si>
  <si>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</si>
  <si>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</si>
  <si>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</si>
  <si>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</si>
  <si>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</si>
  <si>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</si>
  <si>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</si>
  <si>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</si>
  <si>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</si>
  <si>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</si>
  <si>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</si>
  <si>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</si>
  <si>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</si>
  <si>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</si>
  <si>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</si>
  <si>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</si>
  <si>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</si>
  <si>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</si>
  <si>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</si>
  <si>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</si>
  <si>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</si>
  <si>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</si>
  <si>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</si>
  <si>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</si>
  <si>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</si>
  <si>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</si>
  <si>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</si>
  <si>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</si>
  <si>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</si>
  <si>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</si>
  <si>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</si>
  <si>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</si>
  <si>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>Batería AAA alcalinas de 1.5 V (no recargables)</t>
  </si>
  <si>
    <t xml:space="preserve">Cinta de aislar color negro </t>
  </si>
  <si>
    <t xml:space="preserve">Cinta de aislar color rojo </t>
  </si>
  <si>
    <t>Cubrebocas industrial N95 o similar</t>
  </si>
  <si>
    <t>Filamento PLA 1 kg diámetro 1.75 mm</t>
  </si>
  <si>
    <t xml:space="preserve">Panel de acrílico de 20 x 20 cm de 3mm de espesor, de cualquier color </t>
  </si>
  <si>
    <t>Lámina de polipropileno de 20 x 20 cm x 3mm espesor (también llamado coroplast)</t>
  </si>
  <si>
    <t>Cinchos de Nylon de 20 cm de largo</t>
  </si>
  <si>
    <t>Pijas de madera de 1"</t>
  </si>
  <si>
    <t>Tornillos 2" de longitud con tuerca y arandela</t>
  </si>
  <si>
    <t>MATERIALES DE REÚSO</t>
  </si>
  <si>
    <t>Cartón de 3 mm de espesor de 30 x 30 cm</t>
  </si>
  <si>
    <t>Hojas de papel tamaño carta con un lado limpio</t>
  </si>
  <si>
    <t>Bolsa de plástico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</si>
  <si>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</si>
  <si>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</si>
  <si>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</si>
  <si>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</si>
  <si>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</si>
  <si>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</si>
  <si>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</si>
  <si>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</si>
  <si>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</si>
  <si>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</si>
  <si>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</si>
  <si>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</si>
  <si>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</t>
  </si>
  <si>
    <t>Tapa de 10 cm de diámetro  aproximadamente</t>
  </si>
  <si>
    <t>Lija para madera grado 60</t>
  </si>
  <si>
    <t>Envase de polietileno (marcado como HDPE o triangulo 2) (como envases de shampoo o suavizantes)</t>
  </si>
  <si>
    <t>Ennvase de polipropileno (marcado como PP o tiangulo 5)</t>
  </si>
  <si>
    <t>EXTRAS</t>
  </si>
  <si>
    <t xml:space="preserve">1 paquete de 100 mondadientes </t>
  </si>
  <si>
    <t>Pila CR2032 tipo moneda</t>
  </si>
  <si>
    <t>Portapilas "AA" en serie</t>
  </si>
  <si>
    <t>Tabla salvacortes de 45 x 30 cm (recomendado opcional)</t>
  </si>
  <si>
    <t xml:space="preserve">Plumones </t>
  </si>
  <si>
    <t>Tabla de madera de 40 cm largo x 25 cm ancho y 1” espesor (pueden ser medidas aproximadas)</t>
  </si>
  <si>
    <t>Portapilas "AAA" para dos pilas en serie</t>
  </si>
  <si>
    <t>Audifonos inalambricos</t>
  </si>
  <si>
    <t>Lámpara portatil (puede ser de celular)</t>
  </si>
  <si>
    <t>Sensor de movimiento PIR</t>
  </si>
  <si>
    <t>Buzzer pequeño</t>
  </si>
  <si>
    <t>Portapilas "AAA" para tres pilas en serie</t>
  </si>
  <si>
    <t>Sensor ultrasónico HC-SR04 (5V)</t>
  </si>
  <si>
    <t>Plancha para cabello básica con regulador de calor</t>
  </si>
  <si>
    <t>Puente H L293D</t>
  </si>
  <si>
    <t>Motoreductor</t>
  </si>
  <si>
    <t>Batería recargable con salida 5V</t>
  </si>
  <si>
    <t>Jabón de pasta</t>
  </si>
  <si>
    <t>TECNOLOGÍA EDUCATIVA</t>
  </si>
  <si>
    <t>Lego Mindstorms EV3</t>
  </si>
  <si>
    <t>kits</t>
  </si>
  <si>
    <t>Lápiz</t>
  </si>
  <si>
    <t>pza</t>
  </si>
  <si>
    <t>o Lego Spike</t>
  </si>
  <si>
    <t>Goma</t>
  </si>
  <si>
    <t>Microbit</t>
  </si>
  <si>
    <t>Sacapuntas</t>
  </si>
  <si>
    <t>Máximo requerido</t>
  </si>
  <si>
    <t>Bolígrafo</t>
  </si>
  <si>
    <t>Kit de construccion Lego Mindstorms EV3</t>
  </si>
  <si>
    <t>Tijeras</t>
  </si>
  <si>
    <t>Pegamento en barra (Pritt) de 8 g</t>
  </si>
  <si>
    <t>Microcontrolador Microbit con cable</t>
  </si>
  <si>
    <t>Caja de 12 colores de madera</t>
  </si>
  <si>
    <t>caja</t>
  </si>
  <si>
    <t>Plumón marcador permanente punto fino (Sharpie)</t>
  </si>
  <si>
    <t>Juego de geometría (regla, escuadra 45°, escuadra 60°, 1 compás, transportador)</t>
  </si>
  <si>
    <t>juego</t>
  </si>
  <si>
    <t>© Pinion Education. Ciclo escolar 2024-2025. Todos los derechos reservados.</t>
  </si>
  <si>
    <t>Nivel</t>
  </si>
  <si>
    <t>Grado</t>
  </si>
  <si>
    <t>Tipo</t>
  </si>
  <si>
    <t>Proyecto</t>
  </si>
  <si>
    <t>Nombre proyecto</t>
  </si>
  <si>
    <t>Nomenclatura</t>
  </si>
  <si>
    <t>BS</t>
  </si>
  <si>
    <t>IN</t>
  </si>
  <si>
    <t>Básicos</t>
  </si>
  <si>
    <t>7°</t>
  </si>
  <si>
    <t>-</t>
  </si>
  <si>
    <t>PP</t>
  </si>
  <si>
    <t>Propedéutico</t>
  </si>
  <si>
    <t>PP_BAS</t>
  </si>
  <si>
    <t>EV3</t>
  </si>
  <si>
    <t>P1</t>
  </si>
  <si>
    <t>Motores</t>
  </si>
  <si>
    <t>P1BasEV3</t>
  </si>
  <si>
    <t>Spike</t>
  </si>
  <si>
    <t>P1BasSpi</t>
  </si>
  <si>
    <t>P2</t>
  </si>
  <si>
    <t>Sensores</t>
  </si>
  <si>
    <t>P2BasEV3</t>
  </si>
  <si>
    <t>P2BasSpi</t>
  </si>
  <si>
    <t>P3</t>
  </si>
  <si>
    <t>Puertos</t>
  </si>
  <si>
    <t>P3BasMIC</t>
  </si>
  <si>
    <t>P4</t>
  </si>
  <si>
    <t>Acelerómetro</t>
  </si>
  <si>
    <t>P4BasMIC</t>
  </si>
  <si>
    <t>Maker</t>
  </si>
  <si>
    <t>P5</t>
  </si>
  <si>
    <t>Ensambles</t>
  </si>
  <si>
    <t>P5BasMAK</t>
  </si>
  <si>
    <t>P6</t>
  </si>
  <si>
    <t>Audífonos</t>
  </si>
  <si>
    <t>P6BasMAK</t>
  </si>
  <si>
    <t>P7</t>
  </si>
  <si>
    <t>Mecanismos</t>
  </si>
  <si>
    <t>P7BasEV3</t>
  </si>
  <si>
    <t>P7BasSpi</t>
  </si>
  <si>
    <t>Negocios</t>
  </si>
  <si>
    <t>P8</t>
  </si>
  <si>
    <t>Emprendimiento social</t>
  </si>
  <si>
    <t>P8BasNEG</t>
  </si>
  <si>
    <t>P9</t>
  </si>
  <si>
    <t>Plan de Negocios</t>
  </si>
  <si>
    <t>P9BasNEG</t>
  </si>
  <si>
    <t>P10</t>
  </si>
  <si>
    <t>Mecanismos 2</t>
  </si>
  <si>
    <t>P10BasEV3</t>
  </si>
  <si>
    <t>P10BasSpi</t>
  </si>
  <si>
    <t>P11</t>
  </si>
  <si>
    <t>Sensores y automatización</t>
  </si>
  <si>
    <t>P11BasEV3</t>
  </si>
  <si>
    <t>P11BasSpi</t>
  </si>
  <si>
    <t>Competencia</t>
  </si>
  <si>
    <t>P12</t>
  </si>
  <si>
    <t>P12BasCOM</t>
  </si>
  <si>
    <t>P13</t>
  </si>
  <si>
    <t>P13BasCOM</t>
  </si>
  <si>
    <t>Intermedios</t>
  </si>
  <si>
    <t>8°</t>
  </si>
  <si>
    <t>Mecanismos/motores</t>
  </si>
  <si>
    <t>P1IntEV3</t>
  </si>
  <si>
    <t>P1IntSpi</t>
  </si>
  <si>
    <t>Mecanismos/sensores</t>
  </si>
  <si>
    <t>P2IntEV3</t>
  </si>
  <si>
    <t>P2IntSpi</t>
  </si>
  <si>
    <t>Sensor de luz</t>
  </si>
  <si>
    <t>P3IntMIC</t>
  </si>
  <si>
    <t>Analógico/digital</t>
  </si>
  <si>
    <t>P4IntMIC</t>
  </si>
  <si>
    <t>Plásticos</t>
  </si>
  <si>
    <t>P5IntMAK</t>
  </si>
  <si>
    <t>Mecanismos de transformación</t>
  </si>
  <si>
    <t>P6IntMAK</t>
  </si>
  <si>
    <t>Multímetro</t>
  </si>
  <si>
    <t>P7IntMAK</t>
  </si>
  <si>
    <t>Patrocinadores</t>
  </si>
  <si>
    <t>P8IntNEG</t>
  </si>
  <si>
    <t>Proveedores</t>
  </si>
  <si>
    <t>P9IntNEG</t>
  </si>
  <si>
    <t>Mecanismos de transmisión</t>
  </si>
  <si>
    <t>P10IntEV3</t>
  </si>
  <si>
    <t>P10IntSpi</t>
  </si>
  <si>
    <t>Sinergia mecánica</t>
  </si>
  <si>
    <t>P11IntEV3</t>
  </si>
  <si>
    <t>P11IntSpi</t>
  </si>
  <si>
    <t>P12IntCOM</t>
  </si>
  <si>
    <t>P13IntCOM</t>
  </si>
  <si>
    <t>Avanzados</t>
  </si>
  <si>
    <t>9°</t>
  </si>
  <si>
    <t>Mecanismos, sensores y actuadores I</t>
  </si>
  <si>
    <t>P1AvanEV3</t>
  </si>
  <si>
    <t>P1AvanSpi</t>
  </si>
  <si>
    <t>Sistema manual - sistema automático</t>
  </si>
  <si>
    <t>P2AvanEV3</t>
  </si>
  <si>
    <t>P2AvanSpi</t>
  </si>
  <si>
    <t>Control de motores</t>
  </si>
  <si>
    <t>P3AvanMicr</t>
  </si>
  <si>
    <t>Radio control</t>
  </si>
  <si>
    <t>P4AvanMicr</t>
  </si>
  <si>
    <t>Materiales de fijación</t>
  </si>
  <si>
    <t>P5AvanMak</t>
  </si>
  <si>
    <t>Articulaciones 3D</t>
  </si>
  <si>
    <t>P6AvanMak</t>
  </si>
  <si>
    <t>Fundraising</t>
  </si>
  <si>
    <t>P7AvanNeg</t>
  </si>
  <si>
    <t>Marketing</t>
  </si>
  <si>
    <t>P8AvanNeg</t>
  </si>
  <si>
    <t>Evaluación y rediseño</t>
  </si>
  <si>
    <t>P9AvanEV3</t>
  </si>
  <si>
    <t>P9AvanSpi</t>
  </si>
  <si>
    <t>Mejoras en funcionalidad</t>
  </si>
  <si>
    <t>P10AvanEV3</t>
  </si>
  <si>
    <t>P10Avanspi</t>
  </si>
  <si>
    <t>Función teleoperado</t>
  </si>
  <si>
    <t>P11AvanEV3</t>
  </si>
  <si>
    <t>Función automático</t>
  </si>
  <si>
    <t>P11AvanSpi</t>
  </si>
  <si>
    <t>Índice</t>
  </si>
  <si>
    <t>1º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</si>
  <si>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</si>
  <si>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Cant.</t>
  </si>
  <si>
    <t>Unidad</t>
  </si>
  <si>
    <t>TOTAL</t>
  </si>
  <si>
    <t>He</t>
  </si>
  <si>
    <t>juego de brocas</t>
  </si>
  <si>
    <t>par</t>
  </si>
  <si>
    <t>Guantes de carnaza o resistentes al calor</t>
  </si>
  <si>
    <t>Espátula</t>
  </si>
  <si>
    <t>Pinzas pericas</t>
  </si>
  <si>
    <t>Co</t>
  </si>
  <si>
    <t>hoja</t>
  </si>
  <si>
    <t>bloc de 100 hojas</t>
  </si>
  <si>
    <t>rollo</t>
  </si>
  <si>
    <t>metro</t>
  </si>
  <si>
    <t>carrete</t>
  </si>
  <si>
    <t>bolsa</t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</si>
  <si>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</si>
  <si>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MATERIALES REÚSO</t>
  </si>
  <si>
    <t>Re</t>
  </si>
  <si>
    <t>ESTUCHE INDIVIDUAL</t>
  </si>
  <si>
    <t>In</t>
  </si>
  <si>
    <t xml:space="preserve">Juego de geometría (regla, escuadra 45°,  escuadra 60°, 1 compás, transportador) </t>
  </si>
  <si>
    <t>Ex</t>
  </si>
  <si>
    <t>Te</t>
  </si>
  <si>
    <t>kit</t>
  </si>
  <si>
    <t>Kit</t>
  </si>
  <si>
    <t>2º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</si>
  <si>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</si>
  <si>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</si>
  <si>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3° SECUNDARIA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</si>
  <si>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</si>
  <si>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0.0"/>
      </rPr>
      <t>Cinta adhesiva (</t>
    </r>
    <r>
      <rPr>
        <rFont val="&quot;Helvetica Neue&quot;"/>
        <i/>
        <color rgb="FF000000"/>
        <sz val="10.0"/>
      </rPr>
      <t xml:space="preserve">masking tape </t>
    </r>
    <r>
      <rPr>
        <rFont val="&quot;Helvetica Neue&quot;"/>
        <color rgb="FF000000"/>
        <sz val="10.0"/>
      </rPr>
      <t>110 o cinta azul de pintor) 12 mm ancho x 50 m o similar</t>
    </r>
  </si>
  <si>
    <t>Numero y nombre del proyecto</t>
  </si>
  <si>
    <t>P5_Ensambles</t>
  </si>
  <si>
    <t>Tipo de proyecto:</t>
  </si>
  <si>
    <t xml:space="preserve">Nivel: </t>
  </si>
  <si>
    <t>Basico</t>
  </si>
  <si>
    <t>cantidad</t>
  </si>
  <si>
    <t>Por prototipo</t>
  </si>
  <si>
    <t>Modalidad de uso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</si>
  <si>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</si>
  <si>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Total de alumnos (individual)</t>
  </si>
  <si>
    <t>Parejas</t>
  </si>
  <si>
    <t>Equipos de 4 personas</t>
  </si>
  <si>
    <t>Grupal</t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</si>
  <si>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</si>
  <si>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</si>
  <si>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P1_Motores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</si>
  <si>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</si>
  <si>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</si>
  <si>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bolsita</t>
  </si>
  <si>
    <t>Hoja</t>
  </si>
  <si>
    <t>pliego</t>
  </si>
  <si>
    <t>P2_Sensores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</si>
  <si>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</si>
  <si>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</si>
  <si>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</si>
  <si>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</si>
  <si>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Lego Spike Prime</t>
  </si>
  <si>
    <t>P3_Puertos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</si>
  <si>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</si>
  <si>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</si>
  <si>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P4_Acelerómetro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</si>
  <si>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</si>
  <si>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</si>
  <si>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</si>
  <si>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P6_Audifonos</t>
  </si>
  <si>
    <t>Maker 3D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</si>
  <si>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</si>
  <si>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P7_Ensambles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</si>
  <si>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</si>
  <si>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</si>
  <si>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</si>
  <si>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</si>
  <si>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P8_Emprendimiento Social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</si>
  <si>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</si>
  <si>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P9_Plan de Negocios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</si>
  <si>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</si>
  <si>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P10_Mecanismos 2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</si>
  <si>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</si>
  <si>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</si>
  <si>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P11_Sensores y automatización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</si>
  <si>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</si>
  <si>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</si>
  <si>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Concentrado total básicos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</si>
  <si>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</si>
  <si>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P1_Mecanismos</t>
  </si>
  <si>
    <t>Intermedio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</si>
  <si>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</si>
  <si>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</si>
  <si>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Si la casilla E2 es seleccionada contabilizar columna E2</t>
  </si>
  <si>
    <t>AVANZADOS</t>
  </si>
  <si>
    <t>3oMak2</t>
  </si>
  <si>
    <t>3oPro1</t>
  </si>
  <si>
    <t>3oMak1</t>
  </si>
  <si>
    <t>3oAut1</t>
  </si>
  <si>
    <t>3oPro2</t>
  </si>
  <si>
    <t>3oAut2</t>
  </si>
  <si>
    <t>3oPro3</t>
  </si>
  <si>
    <t>3oCdt1</t>
  </si>
  <si>
    <t>3oCdt2</t>
  </si>
  <si>
    <t>3oCdt3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</si>
  <si>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</si>
  <si>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</si>
  <si>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</si>
  <si>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P2_Mecanismos y sensores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</si>
  <si>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</si>
  <si>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</si>
  <si>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</si>
  <si>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</si>
  <si>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P3_Sensor de luz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</si>
  <si>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</si>
  <si>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P4_analogico digital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</si>
  <si>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</si>
  <si>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P5_Plasticos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</si>
  <si>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</si>
  <si>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P6_Mecanismos de transformación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</si>
  <si>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</si>
  <si>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P7_Multímetro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</si>
  <si>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</si>
  <si>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Cable</t>
  </si>
  <si>
    <t>BÁSICO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</si>
  <si>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</si>
  <si>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**</t>
  </si>
  <si>
    <t>** material individual (no contabilizar)</t>
  </si>
  <si>
    <t>P8_Patrocinadores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</si>
  <si>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</si>
  <si>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</si>
  <si>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</si>
  <si>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P9_Proveedores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</si>
  <si>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</si>
  <si>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P10_Mecanismos de Transmisión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</si>
  <si>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</si>
  <si>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</si>
  <si>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P11_Sinergia mecánica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</si>
  <si>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</si>
  <si>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Caja de marcadores de colores (12 piezas)</t>
  </si>
  <si>
    <t>Spi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</si>
  <si>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</si>
  <si>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INTERMEDIOS</t>
  </si>
  <si>
    <t>P6InsMAK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</si>
  <si>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</si>
  <si>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t>P1_Diseño de robots - biomimetismo</t>
  </si>
  <si>
    <t>Avanzado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</si>
  <si>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</si>
  <si>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</si>
  <si>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P2_Sistema manual - sistema automático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</si>
  <si>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</si>
  <si>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</si>
  <si>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P3_Control de motores</t>
  </si>
  <si>
    <t>Automatización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</si>
  <si>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</si>
  <si>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P4_Comunicación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</si>
  <si>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</si>
  <si>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P5_Materiales de fijación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</si>
  <si>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</si>
  <si>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P6_Articulaciones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</si>
  <si>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</si>
  <si>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P7_Foundraising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</si>
  <si>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</si>
  <si>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</si>
  <si>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P9_Evaluación y rediseño</t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</si>
  <si>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</si>
  <si>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r>
      <rPr>
        <rFont val="Arial"/>
        <b/>
        <color rgb="FF000000"/>
        <sz val="12.0"/>
      </rPr>
      <t xml:space="preserve">HERRAMIENTAS Y MATERIALES DEL </t>
    </r>
    <r>
      <rPr>
        <rFont val="Arial"/>
        <b/>
        <i/>
        <color rgb="FF000000"/>
        <sz val="12.0"/>
      </rPr>
      <t>MAKERSPACE</t>
    </r>
  </si>
  <si>
    <t>P10_Mejoras de funcionalidad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</si>
  <si>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</si>
  <si>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</si>
  <si>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</si>
  <si>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</si>
  <si>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 xml:space="preserve">P11_Funcion Teleoperado 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</si>
  <si>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</si>
  <si>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</si>
  <si>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P11_Funcion Automático</t>
  </si>
  <si>
    <r>
      <rPr>
        <rFont val="&quot;Helvetica Neue&quot;"/>
        <b/>
        <color rgb="FF000000"/>
        <sz val="12.0"/>
      </rPr>
      <t xml:space="preserve">HERRAMIENTAS Y MATERIALES DEL </t>
    </r>
    <r>
      <rPr>
        <rFont val="&quot;Helvetica Neue&quot;"/>
        <b/>
        <i/>
        <color rgb="FF000000"/>
        <sz val="12.0"/>
      </rPr>
      <t>MAKERSPACE</t>
    </r>
  </si>
  <si>
    <r>
      <rPr>
        <rFont val="&quot;Helvetica Neue&quot;"/>
        <color rgb="FF000000"/>
        <sz val="12.0"/>
      </rPr>
      <t>Cinta adhesiva (</t>
    </r>
    <r>
      <rPr>
        <rFont val="&quot;Helvetica Neue&quot;"/>
        <i/>
        <color rgb="FF000000"/>
        <sz val="12.0"/>
      </rPr>
      <t xml:space="preserve">masking tape </t>
    </r>
    <r>
      <rPr>
        <rFont val="&quot;Helvetica Neue&quot;"/>
        <color rgb="FF000000"/>
        <sz val="12.0"/>
      </rPr>
      <t>110 o cinta azul de pintor) 12 mm ancho x 50 m o similar</t>
    </r>
  </si>
  <si>
    <t>GRADO</t>
  </si>
  <si>
    <t>¿Cuántos alumnos tienes? (TOTAL POR GRADO Y GRUPO)</t>
  </si>
  <si>
    <t>BÁSICOS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</si>
</sst>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dd&quot;, &quot;mmmm&quot; &quot;d&quot;, &quot;yyyy"/>
    <numFmt numFmtId="165" formatCode="#,##0.0"/>
  </numFmts>
  <fonts count="65">
    <font>
      <sz val="10.0"/>
      <color rgb="FF000000"/>
      <name val="Arial"/>
      <scheme val="minor"/>
    </font>
    <font>
      <b/>
      <sz val="10.0"/>
      <color rgb="FFCCCCCC"/>
      <name val="Open Sans"/>
    </font>
    <font>
      <sz val="10.0"/>
      <color theme="1"/>
      <name val="Open Sans"/>
    </font>
    <font>
      <b/>
      <sz val="10.0"/>
      <color rgb="FF9E2781"/>
      <name val="Open Sans"/>
    </font>
    <font>
      <sz val="10.0"/>
      <color rgb="FF000000"/>
      <name val="Arial"/>
    </font>
    <font>
      <b/>
      <sz val="10.0"/>
      <color rgb="FFFFFFFF"/>
      <name val="Arial"/>
    </font>
    <font>
      <sz val="10.0"/>
      <color theme="1"/>
      <name val="Arial"/>
    </font>
    <font>
      <b/>
      <sz val="14.0"/>
      <color rgb="FF434343"/>
      <name val="Open Sans"/>
    </font>
    <font/>
    <font>
      <b/>
      <sz val="12.0"/>
      <color rgb="FF434343"/>
      <name val="Open Sans"/>
    </font>
    <font>
      <b/>
      <sz val="14.0"/>
      <color rgb="FF9E2781"/>
      <name val="Open Sans"/>
    </font>
    <font>
      <b/>
      <sz val="12.0"/>
      <color rgb="FF9E2781"/>
      <name val="Open Sans"/>
    </font>
    <font>
      <b/>
      <sz val="10.0"/>
      <color rgb="FF727272"/>
      <name val="Open Sans"/>
    </font>
    <font>
      <b/>
      <sz val="10.0"/>
      <color rgb="FFF2F2F2"/>
      <name val="Open Sans"/>
    </font>
    <font>
      <b/>
      <sz val="10.0"/>
      <color rgb="FF434343"/>
      <name val="Open Sans"/>
    </font>
    <font>
      <b/>
      <sz val="10.0"/>
      <color rgb="FF434343"/>
      <name val="Arial"/>
    </font>
    <font>
      <b/>
      <sz val="10.0"/>
      <color rgb="FFFFFFFF"/>
      <name val="Open Sans"/>
    </font>
    <font>
      <i/>
      <sz val="10.0"/>
      <color rgb="FFFFFFFF"/>
      <name val="Open Sans"/>
    </font>
    <font>
      <sz val="10.0"/>
      <color rgb="FFFFFFFF"/>
      <name val="Open Sans"/>
    </font>
    <font>
      <sz val="10.0"/>
      <color rgb="FF555555"/>
      <name val="Open Sans"/>
    </font>
    <font>
      <sz val="10.0"/>
      <color rgb="FF434343"/>
      <name val="Open Sans"/>
    </font>
    <font>
      <b/>
      <sz val="10.0"/>
      <color rgb="FF555555"/>
      <name val="Open Sans"/>
    </font>
    <font>
      <sz val="10.0"/>
      <color rgb="FF727272"/>
      <name val="Open Sans"/>
    </font>
    <font>
      <sz val="8.0"/>
      <color theme="1"/>
      <name val="Open Sans"/>
    </font>
    <font>
      <u/>
      <sz val="8.0"/>
      <color rgb="FF555555"/>
      <name val="Arial"/>
    </font>
    <font>
      <b/>
      <sz val="8.0"/>
      <color rgb="FFFFFFFF"/>
      <name val="Arial"/>
    </font>
    <font>
      <b/>
      <color rgb="FFFFFFFF"/>
      <name val="Arial"/>
    </font>
    <font>
      <color theme="1"/>
      <name val="Arial"/>
    </font>
    <font>
      <u/>
      <color rgb="FF0000FF"/>
      <name val="Arial"/>
    </font>
    <font>
      <u/>
      <color rgb="FF1155CC"/>
    </font>
    <font>
      <u/>
      <color rgb="FF0000FF"/>
    </font>
    <font>
      <b/>
      <color theme="1"/>
      <name val="Arial"/>
    </font>
    <font>
      <color rgb="FFD9D9D9"/>
      <name val="Arial"/>
    </font>
    <font>
      <u/>
      <sz val="10.0"/>
      <color rgb="FF1155CC"/>
      <name val="Arial"/>
    </font>
    <font>
      <b/>
      <sz val="12.0"/>
      <color rgb="FFFFFFFF"/>
      <name val="Open Sans"/>
    </font>
    <font>
      <b/>
      <sz val="12.0"/>
      <color rgb="FF000000"/>
      <name val="Helvetica Neue"/>
    </font>
    <font>
      <sz val="12.0"/>
      <color theme="1"/>
      <name val="Arial"/>
    </font>
    <font>
      <b/>
      <sz val="10.0"/>
      <color rgb="FF000000"/>
      <name val="Helvetica Neue"/>
    </font>
    <font>
      <color rgb="FFFFFFFF"/>
      <name val="Arial"/>
    </font>
    <font>
      <sz val="10.0"/>
      <color rgb="FF000000"/>
      <name val="Helvetica Neue"/>
    </font>
    <font>
      <color rgb="FF000000"/>
      <name val="Arial"/>
    </font>
    <font>
      <b/>
      <sz val="10.0"/>
      <color theme="1"/>
      <name val="Open Sans"/>
    </font>
    <font>
      <sz val="10.0"/>
      <color rgb="FF000000"/>
      <name val="Roboto"/>
    </font>
    <font>
      <b/>
      <sz val="12.0"/>
      <color theme="1"/>
      <name val="Helvetica Neue"/>
    </font>
    <font>
      <b/>
      <sz val="10.0"/>
      <color theme="1"/>
      <name val="Arial"/>
    </font>
    <font>
      <u/>
      <color rgb="FF1155CC"/>
      <name val="Arial"/>
    </font>
    <font>
      <b/>
      <sz val="10.0"/>
      <color rgb="FFFFFFFF"/>
      <name val="Helvetica Neue"/>
    </font>
    <font>
      <b/>
      <sz val="12.0"/>
      <color rgb="FFFFFFFF"/>
      <name val="Arial"/>
    </font>
    <font>
      <b/>
      <sz val="14.0"/>
      <color rgb="FFFFFFFF"/>
      <name val="Helvetica Neue"/>
    </font>
    <font>
      <b/>
      <sz val="12.0"/>
      <color rgb="FFFFFFFF"/>
      <name val="Helvetica Neue"/>
    </font>
    <font>
      <sz val="14.0"/>
      <color rgb="FFFFFFFF"/>
      <name val="Arial"/>
    </font>
    <font>
      <b/>
      <sz val="12.0"/>
      <color rgb="FF000000"/>
      <name val="Arial"/>
    </font>
    <font>
      <b/>
      <color rgb="FF000000"/>
      <name val="Arial"/>
    </font>
    <font>
      <b/>
      <sz val="18.0"/>
      <color rgb="FFCC0000"/>
      <name val="Arial"/>
    </font>
    <font>
      <sz val="12.0"/>
      <color rgb="FF000000"/>
      <name val="Helvetica Neue"/>
    </font>
    <font>
      <color rgb="FF000000"/>
      <name val="Roboto"/>
    </font>
    <font>
      <u/>
      <color rgb="FF1155CC"/>
      <name val="Arial"/>
    </font>
    <font>
      <b/>
      <sz val="14.0"/>
      <color rgb="FFFFFFFF"/>
      <name val="Arial"/>
    </font>
    <font>
      <b/>
      <sz val="10.0"/>
      <color rgb="FF000000"/>
      <name val="Arial"/>
    </font>
    <font>
      <sz val="10.0"/>
      <color rgb="FFFFFFFF"/>
      <name val="Arial"/>
    </font>
    <font>
      <sz val="10.0"/>
      <color theme="0"/>
      <name val="Arial"/>
    </font>
    <font>
      <u/>
      <color rgb="FF1155CC"/>
      <name val="Arial"/>
    </font>
    <font>
      <u/>
      <color rgb="FF1155CC"/>
      <name val="Arial"/>
    </font>
    <font>
      <b/>
      <sz val="12.0"/>
      <color theme="1"/>
      <name val="Arial"/>
    </font>
    <font>
      <sz val="11.0"/>
      <color rgb="FFF7981D"/>
      <name val="Inconsolata"/>
    </font>
  </fonts>
  <fills count="16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FBBC04"/>
        <bgColor rgb="FFFBBC04"/>
      </patternFill>
    </fill>
    <fill>
      <patternFill patternType="solid">
        <fgColor theme="6"/>
        <bgColor theme="6"/>
      </patternFill>
    </fill>
    <fill>
      <patternFill patternType="solid">
        <fgColor rgb="FF9E2781"/>
        <bgColor rgb="FF9E2781"/>
      </patternFill>
    </fill>
    <fill>
      <patternFill patternType="solid">
        <fgColor rgb="FF727272"/>
        <bgColor rgb="FF727272"/>
      </patternFill>
    </fill>
    <fill>
      <patternFill patternType="solid">
        <fgColor rgb="FF741B47"/>
        <bgColor rgb="FF741B47"/>
      </patternFill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6AA84F"/>
        <bgColor rgb="FF6AA84F"/>
      </patternFill>
    </fill>
    <fill>
      <patternFill patternType="solid">
        <fgColor rgb="FF674EA7"/>
        <bgColor rgb="FF674EA7"/>
      </patternFill>
    </fill>
    <fill>
      <patternFill patternType="solid">
        <fgColor rgb="FF351C75"/>
        <bgColor rgb="FF351C75"/>
      </patternFill>
    </fill>
    <fill>
      <patternFill patternType="solid">
        <fgColor rgb="FFFFFF00"/>
        <bgColor rgb="FFFFFF00"/>
      </patternFill>
    </fill>
  </fills>
  <borders count="59">
    <border/>
    <border>
      <left/>
      <right/>
      <top/>
    </border>
    <border>
      <left/>
      <right/>
    </border>
    <border>
      <left/>
      <top/>
      <bottom/>
    </border>
    <border>
      <top/>
      <bottom/>
    </border>
    <border>
      <left style="medium">
        <color rgb="FF727272"/>
      </left>
      <top style="medium">
        <color rgb="FF727272"/>
      </top>
      <bottom/>
    </border>
    <border>
      <right style="medium">
        <color rgb="FF727272"/>
      </right>
      <top style="medium">
        <color rgb="FF727272"/>
      </top>
      <bottom/>
    </border>
    <border>
      <right style="medium">
        <color rgb="FF727272"/>
      </right>
      <top/>
      <bottom/>
    </border>
    <border>
      <left/>
      <right/>
      <top/>
      <bottom/>
    </border>
    <border>
      <left/>
      <right style="medium">
        <color rgb="FF727272"/>
      </right>
      <top/>
      <bottom/>
    </border>
    <border>
      <left style="medium">
        <color rgb="FF727272"/>
      </left>
      <top/>
      <bottom/>
    </border>
    <border>
      <right style="medium">
        <color rgb="FF727272"/>
      </right>
    </border>
    <border>
      <left style="medium">
        <color rgb="FF727272"/>
      </left>
    </border>
    <border>
      <left style="medium">
        <color rgb="FF727272"/>
      </left>
      <bottom style="medium">
        <color rgb="FF727272"/>
      </bottom>
    </border>
    <border>
      <right style="medium">
        <color rgb="FF727272"/>
      </right>
      <bottom style="medium">
        <color rgb="FF727272"/>
      </bottom>
    </border>
    <border>
      <left/>
      <top style="medium">
        <color rgb="FF727272"/>
      </top>
      <bottom/>
    </border>
    <border>
      <left/>
      <right/>
      <top style="medium">
        <color rgb="FF727272"/>
      </top>
      <bottom/>
    </border>
    <border>
      <left/>
      <right style="medium">
        <color rgb="FF727272"/>
      </right>
      <top style="medium">
        <color rgb="FF727272"/>
      </top>
      <bottom/>
    </border>
    <border>
      <left style="medium">
        <color rgb="FF727272"/>
      </left>
      <top style="medium">
        <color rgb="FF727272"/>
      </top>
    </border>
    <border>
      <right style="medium">
        <color rgb="FF727272"/>
      </right>
      <top style="medium">
        <color rgb="FF727272"/>
      </top>
    </border>
    <border>
      <right style="medium">
        <color rgb="FF666666"/>
      </right>
    </border>
    <border>
      <left style="thin">
        <color rgb="FF000000"/>
      </left>
      <top style="thin">
        <color rgb="FF000000"/>
      </top>
      <bottom/>
    </border>
    <border>
      <right style="medium">
        <color rgb="FF727272"/>
      </right>
      <top style="thin">
        <color rgb="FF000000"/>
      </top>
      <bottom/>
    </border>
    <border>
      <lef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medium">
        <color rgb="FF727272"/>
      </top>
    </border>
    <border>
      <left style="thin">
        <color rgb="FF000000"/>
      </left>
    </border>
    <border>
      <top style="medium">
        <color rgb="FF727272"/>
      </top>
      <bottom/>
    </border>
    <border>
      <left style="thin">
        <color rgb="FFF2F2F2"/>
      </left>
      <right style="medium">
        <color rgb="FF727272"/>
      </right>
      <top style="medium">
        <color rgb="FF727272"/>
      </top>
    </border>
    <border>
      <top style="medium">
        <color rgb="FF727272"/>
      </top>
    </border>
    <border>
      <left style="medium">
        <color rgb="FF727272"/>
      </left>
      <top style="medium">
        <color rgb="FF727272"/>
      </top>
      <bottom style="thin">
        <color rgb="FFF2F2F2"/>
      </bottom>
    </border>
    <border>
      <top style="medium">
        <color rgb="FF727272"/>
      </top>
      <bottom style="thin">
        <color rgb="FFF2F2F2"/>
      </bottom>
    </border>
    <border>
      <right style="medium">
        <color rgb="FF727272"/>
      </right>
      <top style="medium">
        <color rgb="FF727272"/>
      </top>
      <bottom style="thin">
        <color rgb="FFF2F2F2"/>
      </bottom>
    </border>
    <border>
      <right style="thin">
        <color rgb="FFF2F2F2"/>
      </right>
      <bottom style="thin">
        <color rgb="FFF2F2F2"/>
      </bottom>
    </border>
    <border>
      <left style="thin">
        <color rgb="FFF2F2F2"/>
      </left>
      <right style="medium">
        <color rgb="FF727272"/>
      </right>
      <top style="medium">
        <color rgb="FF727272"/>
      </top>
      <bottom style="thin">
        <color rgb="FFF2F2F2"/>
      </bottom>
    </border>
    <border>
      <left style="thin">
        <color rgb="FFF2F2F2"/>
      </left>
      <right style="medium">
        <color rgb="FF727272"/>
      </right>
      <bottom style="thin">
        <color rgb="FFF2F2F2"/>
      </bottom>
    </border>
    <border>
      <left style="medium">
        <color rgb="FF727272"/>
      </left>
      <top style="thin">
        <color rgb="FFF2F2F2"/>
      </top>
      <bottom style="thin">
        <color rgb="FFF2F2F2"/>
      </bottom>
    </border>
    <border>
      <top style="thin">
        <color rgb="FFF2F2F2"/>
      </top>
      <bottom style="thin">
        <color rgb="FFF2F2F2"/>
      </bottom>
    </border>
    <border>
      <right style="medium">
        <color rgb="FF727272"/>
      </right>
      <top style="thin">
        <color rgb="FFF2F2F2"/>
      </top>
      <bottom style="thin">
        <color rgb="FFF2F2F2"/>
      </bottom>
    </border>
    <border>
      <left style="thin">
        <color rgb="FFF2F2F2"/>
      </left>
      <right style="medium">
        <color rgb="FF727272"/>
      </right>
      <top style="thin">
        <color rgb="FFF2F2F2"/>
      </top>
      <bottom style="thin">
        <color rgb="FFF2F2F2"/>
      </bottom>
    </border>
    <border>
      <left style="thin">
        <color rgb="FFF2F2F2"/>
      </left>
      <right style="medium">
        <color rgb="FF727272"/>
      </right>
      <top style="thin">
        <color rgb="FFF2F2F2"/>
      </top>
      <bottom style="medium">
        <color rgb="FF727272"/>
      </bottom>
    </border>
    <border>
      <bottom style="medium">
        <color rgb="FF727272"/>
      </bottom>
    </border>
    <border>
      <left style="medium">
        <color rgb="FF727272"/>
      </left>
      <right/>
      <top style="medium">
        <color rgb="FF727272"/>
      </top>
      <bottom style="medium">
        <color rgb="FF727272"/>
      </bottom>
    </border>
    <border>
      <left/>
      <right/>
      <top style="medium">
        <color rgb="FF727272"/>
      </top>
      <bottom style="medium">
        <color rgb="FF727272"/>
      </bottom>
    </border>
    <border>
      <left/>
      <right style="medium">
        <color rgb="FF727272"/>
      </right>
      <top style="medium">
        <color rgb="FF727272"/>
      </top>
      <bottom style="medium">
        <color rgb="FF727272"/>
      </bottom>
    </border>
    <border>
      <left style="medium">
        <color rgb="FF727272"/>
      </left>
      <right style="thin">
        <color rgb="FFF2F2F2"/>
      </right>
    </border>
    <border>
      <left style="medium">
        <color rgb="FF727272"/>
      </left>
      <right style="thin">
        <color rgb="FFF2F2F2"/>
      </right>
      <bottom style="thin">
        <color rgb="FFF2F2F2"/>
      </bottom>
    </border>
    <border>
      <left style="medium">
        <color rgb="FF727272"/>
      </left>
      <right style="thin">
        <color rgb="FFF2F2F2"/>
      </right>
      <bottom style="medium">
        <color rgb="FF727272"/>
      </bottom>
    </border>
    <border>
      <left style="medium">
        <color rgb="FF727272"/>
      </left>
      <top style="medium">
        <color rgb="FF727272"/>
      </top>
      <bottom style="medium">
        <color rgb="FF727272"/>
      </bottom>
    </border>
    <border>
      <top style="medium">
        <color rgb="FF727272"/>
      </top>
      <bottom style="medium">
        <color rgb="FF727272"/>
      </bottom>
    </border>
    <border>
      <right style="medium">
        <color rgb="FF727272"/>
      </right>
      <top style="medium">
        <color rgb="FF727272"/>
      </top>
      <bottom style="medium">
        <color rgb="FF727272"/>
      </bottom>
    </border>
    <border>
      <left style="medium">
        <color rgb="FF727272"/>
      </left>
      <bottom style="thin">
        <color rgb="FFF2F2F2"/>
      </bottom>
    </border>
    <border>
      <bottom style="thin">
        <color rgb="FFF2F2F2"/>
      </bottom>
    </border>
    <border>
      <right style="medium">
        <color rgb="FF727272"/>
      </right>
      <bottom style="thin">
        <color rgb="FFF2F2F2"/>
      </bottom>
    </border>
    <border>
      <left style="medium">
        <color rgb="FF727272"/>
      </left>
      <top style="thin">
        <color rgb="FFF2F2F2"/>
      </top>
      <bottom style="medium">
        <color rgb="FF727272"/>
      </bottom>
    </border>
    <border>
      <top style="thin">
        <color rgb="FFF2F2F2"/>
      </top>
      <bottom style="medium">
        <color rgb="FF727272"/>
      </bottom>
    </border>
    <border>
      <right style="medium">
        <color rgb="FF727272"/>
      </right>
      <top style="thin">
        <color rgb="FFF2F2F2"/>
      </top>
      <bottom style="medium">
        <color rgb="FF727272"/>
      </bottom>
    </border>
    <border>
      <right style="thin">
        <color rgb="FFF2F2F2"/>
      </right>
      <bottom style="medium">
        <color rgb="FF727272"/>
      </bottom>
    </border>
  </borders>
  <cellStyleXfs count="1">
    <xf borderId="0" fillId="0" fontId="0" numFmtId="0" applyAlignment="1" applyFont="1"/>
  </cellStyleXfs>
  <cellXfs count="22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164" xfId="0" applyAlignment="1" applyFont="1" applyNumberFormat="1">
      <alignment vertical="top"/>
    </xf>
    <xf borderId="0" fillId="0" fontId="4" numFmtId="0" xfId="0" applyFont="1"/>
    <xf borderId="1" fillId="2" fontId="5" numFmtId="0" xfId="0" applyAlignment="1" applyBorder="1" applyFill="1" applyFont="1">
      <alignment horizontal="center" vertical="center"/>
    </xf>
    <xf borderId="0" fillId="0" fontId="6" numFmtId="0" xfId="0" applyAlignment="1" applyFont="1">
      <alignment horizontal="center" shrinkToFit="0" wrapText="1"/>
    </xf>
    <xf borderId="1" fillId="3" fontId="6" numFmtId="0" xfId="0" applyAlignment="1" applyBorder="1" applyFill="1" applyFont="1">
      <alignment horizontal="center"/>
    </xf>
    <xf borderId="0" fillId="0" fontId="7" numFmtId="0" xfId="0" applyAlignment="1" applyFont="1">
      <alignment horizontal="right"/>
    </xf>
    <xf borderId="2" fillId="0" fontId="8" numFmtId="0" xfId="0" applyBorder="1" applyFont="1"/>
    <xf borderId="0" fillId="0" fontId="7" numFmtId="0" xfId="0" applyAlignment="1" applyFont="1">
      <alignment horizontal="right" readingOrder="0"/>
    </xf>
    <xf borderId="3" fillId="4" fontId="9" numFmtId="0" xfId="0" applyAlignment="1" applyBorder="1" applyFill="1" applyFont="1">
      <alignment horizontal="right"/>
    </xf>
    <xf borderId="4" fillId="0" fontId="8" numFmtId="0" xfId="0" applyBorder="1" applyFont="1"/>
    <xf borderId="0" fillId="0" fontId="10" numFmtId="0" xfId="0" applyAlignment="1" applyFont="1">
      <alignment horizont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3" numFmtId="0" xfId="0" applyFont="1"/>
    <xf borderId="0" fillId="0" fontId="12" numFmtId="0" xfId="0" applyAlignment="1" applyFont="1">
      <alignment horizontal="right"/>
    </xf>
    <xf borderId="3" fillId="4" fontId="14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3" fillId="4" fontId="15" numFmtId="0" xfId="0" applyAlignment="1" applyBorder="1" applyFont="1">
      <alignment horizontal="center"/>
    </xf>
    <xf borderId="3" fillId="5" fontId="16" numFmtId="0" xfId="0" applyAlignment="1" applyBorder="1" applyFill="1" applyFont="1">
      <alignment horizontal="center"/>
    </xf>
    <xf borderId="3" fillId="5" fontId="16" numFmtId="0" xfId="0" applyAlignment="1" applyBorder="1" applyFont="1">
      <alignment horizontal="center" vertical="center"/>
    </xf>
    <xf borderId="5" fillId="6" fontId="16" numFmtId="0" xfId="0" applyAlignment="1" applyBorder="1" applyFill="1" applyFont="1">
      <alignment shrinkToFit="0" vertical="center" wrapText="1"/>
    </xf>
    <xf borderId="6" fillId="0" fontId="8" numFmtId="0" xfId="0" applyBorder="1" applyFont="1"/>
    <xf borderId="3" fillId="6" fontId="17" numFmtId="0" xfId="0" applyAlignment="1" applyBorder="1" applyFont="1">
      <alignment horizontal="center" shrinkToFit="0" vertical="center" wrapText="1"/>
    </xf>
    <xf borderId="7" fillId="0" fontId="8" numFmtId="0" xfId="0" applyBorder="1" applyFont="1"/>
    <xf borderId="8" fillId="6" fontId="16" numFmtId="165" xfId="0" applyAlignment="1" applyBorder="1" applyFont="1" applyNumberFormat="1">
      <alignment shrinkToFit="0" vertical="center" wrapText="1"/>
    </xf>
    <xf borderId="9" fillId="6" fontId="16" numFmtId="0" xfId="0" applyAlignment="1" applyBorder="1" applyFont="1">
      <alignment shrinkToFit="0" vertical="center" wrapText="1"/>
    </xf>
    <xf borderId="10" fillId="6" fontId="18" numFmtId="0" xfId="0" applyAlignment="1" applyBorder="1" applyFont="1">
      <alignment shrinkToFit="0" vertical="center" wrapText="1"/>
    </xf>
    <xf borderId="0" fillId="0" fontId="19" numFmtId="3" xfId="0" applyAlignment="1" applyFont="1" applyNumberFormat="1">
      <alignment shrinkToFit="0" vertical="center" wrapText="1"/>
    </xf>
    <xf borderId="11" fillId="0" fontId="19" numFmtId="0" xfId="0" applyAlignment="1" applyBorder="1" applyFont="1">
      <alignment shrinkToFit="0" vertical="center" wrapText="1"/>
    </xf>
    <xf borderId="0" fillId="0" fontId="20" numFmtId="3" xfId="0" applyAlignment="1" applyFont="1" applyNumberFormat="1">
      <alignment shrinkToFit="0" vertical="center" wrapText="1"/>
    </xf>
    <xf borderId="0" fillId="0" fontId="14" numFmtId="3" xfId="0" applyAlignment="1" applyFont="1" applyNumberFormat="1">
      <alignment shrinkToFit="0" vertical="center" wrapText="1"/>
    </xf>
    <xf borderId="11" fillId="0" fontId="21" numFmtId="0" xfId="0" applyAlignment="1" applyBorder="1" applyFont="1">
      <alignment shrinkToFit="0" vertical="center" wrapText="1"/>
    </xf>
    <xf borderId="12" fillId="0" fontId="19" numFmtId="0" xfId="0" applyAlignment="1" applyBorder="1" applyFont="1">
      <alignment shrinkToFit="0" vertical="center" wrapText="1"/>
    </xf>
    <xf borderId="11" fillId="0" fontId="8" numFmtId="0" xfId="0" applyBorder="1" applyFont="1"/>
    <xf borderId="13" fillId="0" fontId="19" numFmtId="0" xfId="0" applyAlignment="1" applyBorder="1" applyFont="1">
      <alignment shrinkToFit="0" vertical="center" wrapText="1"/>
    </xf>
    <xf borderId="14" fillId="0" fontId="8" numFmtId="0" xfId="0" applyBorder="1" applyFont="1"/>
    <xf borderId="15" fillId="6" fontId="17" numFmtId="0" xfId="0" applyAlignment="1" applyBorder="1" applyFont="1">
      <alignment horizontal="center" shrinkToFit="0" vertical="center" wrapText="1"/>
    </xf>
    <xf borderId="16" fillId="6" fontId="12" numFmtId="165" xfId="0" applyAlignment="1" applyBorder="1" applyFont="1" applyNumberFormat="1">
      <alignment shrinkToFit="0" vertical="center" wrapText="1"/>
    </xf>
    <xf borderId="17" fillId="6" fontId="16" numFmtId="0" xfId="0" applyAlignment="1" applyBorder="1" applyFont="1">
      <alignment shrinkToFit="0" vertical="center" wrapText="1"/>
    </xf>
    <xf borderId="12" fillId="0" fontId="20" numFmtId="0" xfId="0" applyAlignment="1" applyBorder="1" applyFont="1">
      <alignment shrinkToFit="0" vertical="center" wrapText="1"/>
    </xf>
    <xf borderId="0" fillId="0" fontId="20" numFmtId="1" xfId="0" applyAlignment="1" applyFont="1" applyNumberFormat="1">
      <alignment shrinkToFit="0" vertical="center" wrapText="1"/>
    </xf>
    <xf borderId="13" fillId="0" fontId="20" numFmtId="0" xfId="0" applyAlignment="1" applyBorder="1" applyFont="1">
      <alignment shrinkToFit="0" vertical="center" wrapText="1"/>
    </xf>
    <xf borderId="18" fillId="0" fontId="20" numFmtId="0" xfId="0" applyAlignment="1" applyBorder="1" applyFont="1">
      <alignment shrinkToFit="0" vertical="center" wrapText="1"/>
    </xf>
    <xf borderId="19" fillId="0" fontId="8" numFmtId="0" xfId="0" applyBorder="1" applyFont="1"/>
    <xf borderId="0" fillId="0" fontId="20" numFmtId="0" xfId="0" applyAlignment="1" applyFont="1">
      <alignment shrinkToFit="0" vertical="center" wrapText="1"/>
    </xf>
    <xf borderId="20" fillId="0" fontId="8" numFmtId="0" xfId="0" applyBorder="1" applyFont="1"/>
    <xf borderId="21" fillId="6" fontId="16" numFmtId="0" xfId="0" applyAlignment="1" applyBorder="1" applyFont="1">
      <alignment shrinkToFit="0" vertical="center" wrapText="1"/>
    </xf>
    <xf borderId="22" fillId="0" fontId="8" numFmtId="0" xfId="0" applyBorder="1" applyFont="1"/>
    <xf borderId="23" fillId="6" fontId="17" numFmtId="0" xfId="0" applyAlignment="1" applyBorder="1" applyFont="1">
      <alignment horizontal="center" shrinkToFit="0" vertical="center" wrapText="1"/>
    </xf>
    <xf borderId="24" fillId="6" fontId="12" numFmtId="165" xfId="0" applyAlignment="1" applyBorder="1" applyFont="1" applyNumberFormat="1">
      <alignment shrinkToFit="0" vertical="center" wrapText="1"/>
    </xf>
    <xf borderId="25" fillId="6" fontId="16" numFmtId="0" xfId="0" applyAlignment="1" applyBorder="1" applyFont="1">
      <alignment shrinkToFit="0" vertical="center" wrapText="1"/>
    </xf>
    <xf borderId="26" fillId="0" fontId="20" numFmtId="0" xfId="0" applyAlignment="1" applyBorder="1" applyFont="1">
      <alignment shrinkToFit="0" vertical="center" wrapText="1"/>
    </xf>
    <xf borderId="27" fillId="0" fontId="20" numFmtId="0" xfId="0" applyAlignment="1" applyBorder="1" applyFont="1">
      <alignment shrinkToFit="0" vertical="center" wrapText="1"/>
    </xf>
    <xf borderId="8" fillId="6" fontId="6" numFmtId="0" xfId="0" applyBorder="1" applyFont="1"/>
    <xf borderId="28" fillId="0" fontId="8" numFmtId="0" xfId="0" applyBorder="1" applyFont="1"/>
    <xf borderId="29" fillId="0" fontId="20" numFmtId="0" xfId="0" applyAlignment="1" applyBorder="1" applyFont="1">
      <alignment shrinkToFit="0" vertical="center" wrapText="1"/>
    </xf>
    <xf borderId="30" fillId="0" fontId="20" numFmtId="1" xfId="0" applyAlignment="1" applyBorder="1" applyFont="1" applyNumberFormat="1">
      <alignment shrinkToFit="0" vertical="center" wrapText="1"/>
    </xf>
    <xf borderId="31" fillId="0" fontId="20" numFmtId="0" xfId="0" applyAlignment="1" applyBorder="1" applyFont="1">
      <alignment shrinkToFit="0" vertical="center" wrapText="1"/>
    </xf>
    <xf borderId="32" fillId="0" fontId="8" numFmtId="0" xfId="0" applyBorder="1" applyFont="1"/>
    <xf borderId="33" fillId="0" fontId="8" numFmtId="0" xfId="0" applyBorder="1" applyFont="1"/>
    <xf borderId="34" fillId="0" fontId="14" numFmtId="3" xfId="0" applyAlignment="1" applyBorder="1" applyFont="1" applyNumberFormat="1">
      <alignment horizontal="center" shrinkToFit="0" vertical="center" wrapText="1"/>
    </xf>
    <xf borderId="35" fillId="0" fontId="14" numFmtId="0" xfId="0" applyAlignment="1" applyBorder="1" applyFont="1">
      <alignment shrinkToFit="0" vertical="center" wrapText="1"/>
    </xf>
    <xf borderId="36" fillId="0" fontId="8" numFmtId="0" xfId="0" applyBorder="1" applyFont="1"/>
    <xf borderId="37" fillId="0" fontId="20" numFmtId="0" xfId="0" applyAlignment="1" applyBorder="1" applyFont="1">
      <alignment shrinkToFit="0" vertical="center" wrapText="1"/>
    </xf>
    <xf borderId="38" fillId="0" fontId="8" numFmtId="0" xfId="0" applyBorder="1" applyFont="1"/>
    <xf borderId="39" fillId="0" fontId="8" numFmtId="0" xfId="0" applyBorder="1" applyFont="1"/>
    <xf borderId="40" fillId="0" fontId="14" numFmtId="0" xfId="0" applyAlignment="1" applyBorder="1" applyFont="1">
      <alignment shrinkToFit="0" vertical="center" wrapText="1"/>
    </xf>
    <xf borderId="41" fillId="0" fontId="20" numFmtId="0" xfId="0" applyAlignment="1" applyBorder="1" applyFont="1">
      <alignment shrinkToFit="0" vertical="center" wrapText="1"/>
    </xf>
    <xf borderId="42" fillId="0" fontId="20" numFmtId="1" xfId="0" applyAlignment="1" applyBorder="1" applyFont="1" applyNumberFormat="1">
      <alignment shrinkToFit="0" vertical="center" wrapText="1"/>
    </xf>
    <xf borderId="8" fillId="6" fontId="22" numFmtId="0" xfId="0" applyBorder="1" applyFont="1"/>
    <xf borderId="43" fillId="6" fontId="22" numFmtId="0" xfId="0" applyBorder="1" applyFont="1"/>
    <xf borderId="44" fillId="6" fontId="22" numFmtId="0" xfId="0" applyBorder="1" applyFont="1"/>
    <xf borderId="45" fillId="6" fontId="22" numFmtId="0" xfId="0" applyBorder="1" applyFont="1"/>
    <xf borderId="5" fillId="6" fontId="17" numFmtId="0" xfId="0" applyAlignment="1" applyBorder="1" applyFont="1">
      <alignment horizontal="center" shrinkToFit="0" vertical="center" wrapText="1"/>
    </xf>
    <xf borderId="30" fillId="0" fontId="8" numFmtId="0" xfId="0" applyBorder="1" applyFont="1"/>
    <xf borderId="46" fillId="0" fontId="14" numFmtId="1" xfId="0" applyAlignment="1" applyBorder="1" applyFont="1" applyNumberFormat="1">
      <alignment shrinkToFit="0" vertical="center" wrapText="1"/>
    </xf>
    <xf borderId="29" fillId="0" fontId="14" numFmtId="0" xfId="0" applyAlignment="1" applyBorder="1" applyFont="1">
      <alignment shrinkToFit="0" vertical="center" wrapText="1"/>
    </xf>
    <xf borderId="47" fillId="0" fontId="8" numFmtId="0" xfId="0" applyBorder="1" applyFont="1"/>
    <xf borderId="42" fillId="0" fontId="8" numFmtId="0" xfId="0" applyBorder="1" applyFont="1"/>
    <xf borderId="48" fillId="0" fontId="14" numFmtId="1" xfId="0" applyAlignment="1" applyBorder="1" applyFont="1" applyNumberFormat="1">
      <alignment shrinkToFit="0" vertical="center" wrapText="1"/>
    </xf>
    <xf borderId="41" fillId="0" fontId="14" numFmtId="0" xfId="0" applyAlignment="1" applyBorder="1" applyFont="1">
      <alignment shrinkToFit="0" vertical="center" wrapText="1"/>
    </xf>
    <xf borderId="49" fillId="6" fontId="2" numFmtId="0" xfId="0" applyBorder="1" applyFont="1"/>
    <xf borderId="50" fillId="0" fontId="8" numFmtId="0" xfId="0" applyBorder="1" applyFont="1"/>
    <xf borderId="51" fillId="0" fontId="8" numFmtId="0" xfId="0" applyBorder="1" applyFont="1"/>
    <xf borderId="52" fillId="0" fontId="20" numFmtId="0" xfId="0" applyAlignment="1" applyBorder="1" applyFont="1">
      <alignment shrinkToFit="0" vertical="center" wrapText="1"/>
    </xf>
    <xf borderId="53" fillId="0" fontId="8" numFmtId="0" xfId="0" applyBorder="1" applyFont="1"/>
    <xf borderId="54" fillId="0" fontId="8" numFmtId="0" xfId="0" applyBorder="1" applyFont="1"/>
    <xf borderId="0" fillId="0" fontId="23" numFmtId="0" xfId="0" applyAlignment="1" applyFont="1">
      <alignment shrinkToFit="0" wrapText="1"/>
    </xf>
    <xf borderId="55" fillId="0" fontId="20" numFmtId="0" xfId="0" applyAlignment="1" applyBorder="1" applyFont="1">
      <alignment shrinkToFit="0" vertical="center" wrapText="1"/>
    </xf>
    <xf borderId="56" fillId="0" fontId="8" numFmtId="0" xfId="0" applyBorder="1" applyFont="1"/>
    <xf borderId="57" fillId="0" fontId="8" numFmtId="0" xfId="0" applyBorder="1" applyFont="1"/>
    <xf borderId="58" fillId="0" fontId="14" numFmtId="3" xfId="0" applyAlignment="1" applyBorder="1" applyFont="1" applyNumberFormat="1">
      <alignment horizontal="center" shrinkToFit="0" vertical="center" wrapText="1"/>
    </xf>
    <xf borderId="0" fillId="0" fontId="24" numFmtId="0" xfId="0" applyAlignment="1" applyFont="1">
      <alignment horizontal="left"/>
    </xf>
    <xf borderId="0" fillId="7" fontId="25" numFmtId="0" xfId="0" applyAlignment="1" applyFill="1" applyFont="1">
      <alignment horizontal="center" vertical="bottom"/>
    </xf>
    <xf borderId="0" fillId="7" fontId="26" numFmtId="0" xfId="0" applyAlignment="1" applyFont="1">
      <alignment horizontal="center" vertical="bottom"/>
    </xf>
    <xf borderId="0" fillId="0" fontId="27" numFmtId="0" xfId="0" applyAlignment="1" applyFont="1">
      <alignment vertical="bottom"/>
    </xf>
    <xf borderId="0" fillId="0" fontId="27" numFmtId="0" xfId="0" applyFont="1"/>
    <xf borderId="0" fillId="0" fontId="27" numFmtId="0" xfId="0" applyAlignment="1" applyFont="1">
      <alignment shrinkToFit="0" vertical="bottom" wrapText="0"/>
    </xf>
    <xf borderId="0" fillId="0" fontId="28" numFmtId="0" xfId="0" applyAlignment="1" applyFont="1">
      <alignment vertical="bottom"/>
    </xf>
    <xf borderId="0" fillId="0" fontId="29" numFmtId="0" xfId="0" applyFont="1"/>
    <xf borderId="0" fillId="0" fontId="30" numFmtId="0" xfId="0" applyFont="1"/>
    <xf borderId="0" fillId="0" fontId="27" numFmtId="0" xfId="0" applyAlignment="1" applyFont="1">
      <alignment horizontal="center" shrinkToFit="0" vertical="bottom" wrapText="0"/>
    </xf>
    <xf borderId="0" fillId="0" fontId="27" numFmtId="0" xfId="0" applyAlignment="1" applyFont="1">
      <alignment horizontal="center" vertical="bottom"/>
    </xf>
    <xf borderId="0" fillId="0" fontId="31" numFmtId="0" xfId="0" applyFont="1"/>
    <xf borderId="0" fillId="0" fontId="32" numFmtId="0" xfId="0" applyFont="1"/>
    <xf borderId="0" fillId="0" fontId="32" numFmtId="0" xfId="0" applyAlignment="1" applyFont="1">
      <alignment vertical="bottom"/>
    </xf>
    <xf borderId="0" fillId="0" fontId="32" numFmtId="0" xfId="0" applyAlignment="1" applyFont="1">
      <alignment horizontal="center" vertical="bottom"/>
    </xf>
    <xf borderId="0" fillId="0" fontId="32" numFmtId="0" xfId="0" applyAlignment="1" applyFont="1">
      <alignment shrinkToFit="0" vertical="bottom" wrapText="0"/>
    </xf>
    <xf borderId="0" fillId="0" fontId="32" numFmtId="0" xfId="0" applyAlignment="1" applyFont="1">
      <alignment horizontal="center" shrinkToFit="0" vertical="bottom" wrapText="0"/>
    </xf>
    <xf borderId="0" fillId="0" fontId="27" numFmtId="0" xfId="0" applyAlignment="1" applyFont="1">
      <alignment horizontal="center"/>
    </xf>
    <xf borderId="0" fillId="0" fontId="6" numFmtId="0" xfId="0" applyFont="1"/>
    <xf borderId="0" fillId="0" fontId="33" numFmtId="0" xfId="0" applyFont="1"/>
    <xf borderId="3" fillId="8" fontId="34" numFmtId="0" xfId="0" applyAlignment="1" applyBorder="1" applyFill="1" applyFont="1">
      <alignment horizontal="center"/>
    </xf>
    <xf borderId="0" fillId="0" fontId="35" numFmtId="0" xfId="0" applyAlignment="1" applyFont="1">
      <alignment horizontal="center" shrinkToFit="0" wrapText="1"/>
    </xf>
    <xf borderId="0" fillId="0" fontId="21" numFmtId="0" xfId="0" applyAlignment="1" applyFont="1">
      <alignment horizontal="center"/>
    </xf>
    <xf borderId="0" fillId="0" fontId="21" numFmtId="0" xfId="0" applyFont="1"/>
    <xf borderId="0" fillId="0" fontId="36" numFmtId="0" xfId="0" applyFont="1"/>
    <xf borderId="0" fillId="0" fontId="37" numFmtId="0" xfId="0" applyAlignment="1" applyFont="1">
      <alignment horizontal="center"/>
    </xf>
    <xf borderId="0" fillId="0" fontId="35" numFmtId="0" xfId="0" applyAlignment="1" applyFont="1">
      <alignment horizontal="center"/>
    </xf>
    <xf borderId="0" fillId="9" fontId="38" numFmtId="0" xfId="0" applyAlignment="1" applyFill="1" applyFont="1">
      <alignment horizontal="center" vertical="bottom"/>
    </xf>
    <xf borderId="0" fillId="9" fontId="38" numFmtId="0" xfId="0" applyAlignment="1" applyFont="1">
      <alignment vertical="bottom"/>
    </xf>
    <xf borderId="0" fillId="0" fontId="19" numFmtId="1" xfId="0" applyFont="1" applyNumberFormat="1"/>
    <xf borderId="8" fillId="10" fontId="6" numFmtId="1" xfId="0" applyBorder="1" applyFill="1" applyFont="1" applyNumberFormat="1"/>
    <xf borderId="0" fillId="0" fontId="39" numFmtId="0" xfId="0" applyFont="1"/>
    <xf borderId="0" fillId="0" fontId="40" numFmtId="0" xfId="0" applyAlignment="1" applyFont="1">
      <alignment horizontal="center"/>
    </xf>
    <xf borderId="0" fillId="0" fontId="40" numFmtId="0" xfId="0" applyFont="1"/>
    <xf borderId="0" fillId="9" fontId="39" numFmtId="0" xfId="0" applyAlignment="1" applyFont="1">
      <alignment vertical="bottom"/>
    </xf>
    <xf borderId="0" fillId="9" fontId="39" numFmtId="0" xfId="0" applyFont="1"/>
    <xf borderId="0" fillId="0" fontId="19" numFmtId="0" xfId="0" applyFont="1"/>
    <xf borderId="8" fillId="11" fontId="41" numFmtId="3" xfId="0" applyBorder="1" applyFill="1" applyFont="1" applyNumberFormat="1"/>
    <xf borderId="0" fillId="0" fontId="26" numFmtId="0" xfId="0" applyAlignment="1" applyFont="1">
      <alignment horizontal="center"/>
    </xf>
    <xf borderId="0" fillId="0" fontId="39" numFmtId="0" xfId="0" applyAlignment="1" applyFont="1">
      <alignment shrinkToFit="0" wrapText="0"/>
    </xf>
    <xf borderId="0" fillId="0" fontId="39" numFmtId="0" xfId="0" applyAlignment="1" applyFont="1">
      <alignment shrinkToFit="0" wrapText="1"/>
    </xf>
    <xf borderId="0" fillId="0" fontId="40" numFmtId="0" xfId="0" applyAlignment="1" applyFont="1">
      <alignment horizontal="center" shrinkToFit="0" wrapText="1"/>
    </xf>
    <xf borderId="0" fillId="0" fontId="40" numFmtId="0" xfId="0" applyAlignment="1" applyFont="1">
      <alignment shrinkToFit="0" wrapText="1"/>
    </xf>
    <xf borderId="0" fillId="9" fontId="26" numFmtId="0" xfId="0" applyAlignment="1" applyFont="1">
      <alignment horizontal="center"/>
    </xf>
    <xf borderId="0" fillId="0" fontId="39" numFmtId="0" xfId="0" applyAlignment="1" applyFont="1">
      <alignment horizontal="left" vertical="center"/>
    </xf>
    <xf borderId="0" fillId="0" fontId="6" numFmtId="0" xfId="0" applyAlignment="1" applyFont="1">
      <alignment vertical="bottom"/>
    </xf>
    <xf borderId="0" fillId="0" fontId="38" numFmtId="0" xfId="0" applyAlignment="1" applyFont="1">
      <alignment horizontal="center" vertical="bottom"/>
    </xf>
    <xf borderId="0" fillId="0" fontId="38" numFmtId="0" xfId="0" applyAlignment="1" applyFont="1">
      <alignment vertical="bottom"/>
    </xf>
    <xf borderId="0" fillId="9" fontId="42" numFmtId="0" xfId="0" applyFont="1"/>
    <xf borderId="0" fillId="0" fontId="43" numFmtId="0" xfId="0" applyAlignment="1" applyFont="1">
      <alignment horizontal="center"/>
    </xf>
    <xf borderId="0" fillId="0" fontId="38" numFmtId="0" xfId="0" applyFont="1"/>
    <xf borderId="0" fillId="0" fontId="44" numFmtId="0" xfId="0" applyFont="1"/>
    <xf borderId="3" fillId="12" fontId="34" numFmtId="0" xfId="0" applyAlignment="1" applyBorder="1" applyFill="1" applyFont="1">
      <alignment horizontal="center"/>
    </xf>
    <xf borderId="3" fillId="13" fontId="34" numFmtId="0" xfId="0" applyAlignment="1" applyBorder="1" applyFill="1" applyFont="1">
      <alignment horizontal="center"/>
    </xf>
    <xf borderId="0" fillId="13" fontId="34" numFmtId="0" xfId="0" applyAlignment="1" applyFont="1">
      <alignment horizontal="center"/>
    </xf>
    <xf borderId="0" fillId="0" fontId="45" numFmtId="0" xfId="0" applyFont="1"/>
    <xf borderId="0" fillId="14" fontId="46" numFmtId="0" xfId="0" applyAlignment="1" applyFill="1" applyFont="1">
      <alignment horizontal="left" vertical="center"/>
    </xf>
    <xf borderId="0" fillId="14" fontId="47" numFmtId="0" xfId="0" applyAlignment="1" applyFont="1">
      <alignment horizontal="center" shrinkToFit="0" vertical="center" wrapText="0"/>
    </xf>
    <xf borderId="0" fillId="14" fontId="48" numFmtId="0" xfId="0" applyAlignment="1" applyFont="1">
      <alignment horizontal="left" vertical="center"/>
    </xf>
    <xf borderId="0" fillId="14" fontId="49" numFmtId="0" xfId="0" applyAlignment="1" applyFont="1">
      <alignment horizontal="center" shrinkToFit="0" vertical="bottom" wrapText="1"/>
    </xf>
    <xf borderId="0" fillId="14" fontId="50" numFmtId="0" xfId="0" applyAlignment="1" applyFont="1">
      <alignment vertical="bottom"/>
    </xf>
    <xf borderId="0" fillId="14" fontId="38" numFmtId="0" xfId="0" applyAlignment="1" applyFont="1">
      <alignment vertical="bottom"/>
    </xf>
    <xf borderId="0" fillId="14" fontId="38" numFmtId="1" xfId="0" applyFont="1" applyNumberFormat="1"/>
    <xf borderId="0" fillId="14" fontId="49" numFmtId="0" xfId="0" applyAlignment="1" applyFont="1">
      <alignment horizontal="left" vertical="center"/>
    </xf>
    <xf borderId="0" fillId="0" fontId="51" numFmtId="0" xfId="0" applyAlignment="1" applyFont="1">
      <alignment horizontal="center"/>
    </xf>
    <xf borderId="0" fillId="9" fontId="51" numFmtId="0" xfId="0" applyAlignment="1" applyFont="1">
      <alignment horizontal="center"/>
    </xf>
    <xf borderId="0" fillId="0" fontId="36" numFmtId="1" xfId="0" applyFont="1" applyNumberFormat="1"/>
    <xf borderId="0" fillId="0" fontId="52" numFmtId="0" xfId="0" applyAlignment="1" applyFont="1">
      <alignment horizontal="center"/>
    </xf>
    <xf borderId="0" fillId="0" fontId="27" numFmtId="0" xfId="0" applyAlignment="1" applyFont="1">
      <alignment horizontal="center" shrinkToFit="0" vertical="center" wrapText="1"/>
    </xf>
    <xf borderId="0" fillId="0" fontId="27" numFmtId="0" xfId="0" applyAlignment="1" applyFont="1">
      <alignment horizontal="center" vertical="center"/>
    </xf>
    <xf borderId="0" fillId="0" fontId="31" numFmtId="1" xfId="0" applyAlignment="1" applyFont="1" applyNumberFormat="1">
      <alignment horizontal="center" vertical="center"/>
    </xf>
    <xf borderId="0" fillId="0" fontId="53" numFmtId="1" xfId="0" applyFont="1" applyNumberFormat="1"/>
    <xf borderId="0" fillId="0" fontId="27" numFmtId="1" xfId="0" applyFont="1" applyNumberFormat="1"/>
    <xf borderId="0" fillId="9" fontId="38" numFmtId="0" xfId="0" applyAlignment="1" applyFont="1">
      <alignment horizontal="center"/>
    </xf>
    <xf borderId="0" fillId="9" fontId="38" numFmtId="0" xfId="0" applyFont="1"/>
    <xf borderId="0" fillId="9" fontId="38" numFmtId="1" xfId="0" applyFont="1" applyNumberFormat="1"/>
    <xf borderId="0" fillId="0" fontId="54" numFmtId="0" xfId="0" applyFont="1"/>
    <xf borderId="0" fillId="9" fontId="54" numFmtId="0" xfId="0" applyAlignment="1" applyFont="1">
      <alignment vertical="bottom"/>
    </xf>
    <xf borderId="0" fillId="9" fontId="54" numFmtId="0" xfId="0" applyFont="1"/>
    <xf borderId="0" fillId="0" fontId="38" numFmtId="0" xfId="0" applyAlignment="1" applyFont="1">
      <alignment horizontal="center"/>
    </xf>
    <xf borderId="0" fillId="0" fontId="38" numFmtId="1" xfId="0" applyFont="1" applyNumberFormat="1"/>
    <xf borderId="0" fillId="0" fontId="54" numFmtId="0" xfId="0" applyAlignment="1" applyFont="1">
      <alignment shrinkToFit="0" wrapText="0"/>
    </xf>
    <xf borderId="0" fillId="0" fontId="54" numFmtId="0" xfId="0" applyAlignment="1" applyFont="1">
      <alignment shrinkToFit="0" wrapText="1"/>
    </xf>
    <xf borderId="0" fillId="0" fontId="54" numFmtId="0" xfId="0" applyAlignment="1" applyFont="1">
      <alignment horizontal="left" vertical="center"/>
    </xf>
    <xf borderId="0" fillId="9" fontId="55" numFmtId="0" xfId="0" applyFont="1"/>
    <xf borderId="0" fillId="0" fontId="56" numFmtId="0" xfId="0" applyAlignment="1" applyFont="1">
      <alignment horizontal="left" shrinkToFit="0" wrapText="0"/>
    </xf>
    <xf borderId="0" fillId="14" fontId="5" numFmtId="0" xfId="0" applyAlignment="1" applyFont="1">
      <alignment horizontal="left" vertical="center"/>
    </xf>
    <xf borderId="0" fillId="14" fontId="57" numFmtId="0" xfId="0" applyAlignment="1" applyFont="1">
      <alignment horizontal="left" vertical="center"/>
    </xf>
    <xf borderId="0" fillId="14" fontId="47" numFmtId="0" xfId="0" applyAlignment="1" applyFont="1">
      <alignment horizontal="center" shrinkToFit="0" vertical="bottom" wrapText="1"/>
    </xf>
    <xf borderId="0" fillId="0" fontId="27" numFmtId="0" xfId="0" applyAlignment="1" applyFont="1">
      <alignment horizontal="left" shrinkToFit="0" wrapText="0"/>
    </xf>
    <xf borderId="0" fillId="14" fontId="47" numFmtId="0" xfId="0" applyAlignment="1" applyFont="1">
      <alignment horizontal="left" vertical="center"/>
    </xf>
    <xf borderId="0" fillId="0" fontId="51" numFmtId="0" xfId="0" applyAlignment="1" applyFont="1">
      <alignment horizontal="center" shrinkToFit="0" wrapText="1"/>
    </xf>
    <xf borderId="0" fillId="0" fontId="51" numFmtId="0" xfId="0" applyAlignment="1" applyFont="1">
      <alignment horizontal="left" shrinkToFit="0" wrapText="0"/>
    </xf>
    <xf borderId="0" fillId="0" fontId="4" numFmtId="0" xfId="0" applyAlignment="1" applyFont="1">
      <alignment horizontal="center"/>
    </xf>
    <xf borderId="0" fillId="0" fontId="58" numFmtId="0" xfId="0" applyAlignment="1" applyFont="1">
      <alignment horizontal="left" shrinkToFit="0" wrapText="0"/>
    </xf>
    <xf borderId="0" fillId="0" fontId="4" numFmtId="0" xfId="0" applyAlignment="1" applyFont="1">
      <alignment horizontal="left"/>
    </xf>
    <xf borderId="0" fillId="9" fontId="59" numFmtId="0" xfId="0" applyAlignment="1" applyFont="1">
      <alignment horizontal="center"/>
    </xf>
    <xf borderId="0" fillId="9" fontId="59" numFmtId="0" xfId="0" applyFont="1"/>
    <xf borderId="0" fillId="9" fontId="59" numFmtId="1" xfId="0" applyFont="1" applyNumberFormat="1"/>
    <xf borderId="0" fillId="0" fontId="4" numFmtId="0" xfId="0" applyAlignment="1" applyFont="1">
      <alignment horizontal="left" shrinkToFit="0" wrapText="0"/>
    </xf>
    <xf borderId="0" fillId="0" fontId="6" numFmtId="0" xfId="0" applyAlignment="1" applyFont="1">
      <alignment horizontal="center"/>
    </xf>
    <xf borderId="0" fillId="0" fontId="6" numFmtId="1" xfId="0" applyFont="1" applyNumberFormat="1"/>
    <xf borderId="0" fillId="0" fontId="59" numFmtId="0" xfId="0" applyFont="1"/>
    <xf borderId="0" fillId="0" fontId="60" numFmtId="0" xfId="0" applyAlignment="1" applyFont="1">
      <alignment horizontal="center"/>
    </xf>
    <xf borderId="0" fillId="0" fontId="6" numFmtId="0" xfId="0" applyAlignment="1" applyFont="1">
      <alignment horizontal="left" shrinkToFit="0" wrapText="0"/>
    </xf>
    <xf borderId="0" fillId="0" fontId="58" numFmtId="0" xfId="0" applyAlignment="1" applyFont="1">
      <alignment horizontal="center"/>
    </xf>
    <xf borderId="0" fillId="0" fontId="59" numFmtId="0" xfId="0" applyAlignment="1" applyFont="1">
      <alignment horizontal="center"/>
    </xf>
    <xf borderId="0" fillId="0" fontId="60" numFmtId="0" xfId="0" applyAlignment="1" applyFont="1">
      <alignment horizontal="left"/>
    </xf>
    <xf borderId="0" fillId="0" fontId="60" numFmtId="0" xfId="0" applyFont="1"/>
    <xf borderId="0" fillId="0" fontId="60" numFmtId="1" xfId="0" applyFont="1" applyNumberFormat="1"/>
    <xf borderId="0" fillId="0" fontId="49" numFmtId="0" xfId="0" applyAlignment="1" applyFont="1">
      <alignment horizontal="left" vertical="center"/>
    </xf>
    <xf borderId="0" fillId="0" fontId="47" numFmtId="0" xfId="0" applyAlignment="1" applyFont="1">
      <alignment horizontal="center" shrinkToFit="0" vertical="center" wrapText="0"/>
    </xf>
    <xf borderId="0" fillId="13" fontId="26" numFmtId="0" xfId="0" applyAlignment="1" applyFont="1">
      <alignment horizontal="center"/>
    </xf>
    <xf borderId="0" fillId="0" fontId="61" numFmtId="0" xfId="0" applyAlignment="1" applyFont="1">
      <alignment horizontal="center" shrinkToFit="0" vertical="bottom" wrapText="0"/>
    </xf>
    <xf borderId="0" fillId="0" fontId="62" numFmtId="0" xfId="0" applyAlignment="1" applyFont="1">
      <alignment horizontal="center" vertical="bottom"/>
    </xf>
    <xf borderId="0" fillId="0" fontId="63" numFmtId="0" xfId="0" applyFont="1"/>
    <xf borderId="0" fillId="0" fontId="35" numFmtId="0" xfId="0" applyFont="1"/>
    <xf borderId="0" fillId="9" fontId="64" numFmtId="0" xfId="0" applyFont="1"/>
    <xf borderId="0" fillId="8" fontId="47" numFmtId="0" xfId="0" applyAlignment="1" applyFont="1">
      <alignment horizontal="center"/>
    </xf>
    <xf borderId="0" fillId="9" fontId="64" numFmtId="1" xfId="0" applyFont="1" applyNumberFormat="1"/>
    <xf borderId="0" fillId="15" fontId="27" numFmtId="0" xfId="0" applyFill="1" applyFont="1"/>
    <xf borderId="0" fillId="0" fontId="43" numFmtId="0" xfId="0" applyAlignment="1" applyFont="1">
      <alignment horizontal="left" vertical="center"/>
    </xf>
    <xf borderId="0" fillId="0" fontId="63" numFmtId="0" xfId="0" applyAlignment="1" applyFont="1">
      <alignment horizontal="center" shrinkToFit="0" vertical="center" wrapText="0"/>
    </xf>
    <xf borderId="0" fillId="12" fontId="26" numFmtId="0" xfId="0" applyAlignment="1" applyFont="1">
      <alignment horizontal="center"/>
    </xf>
    <xf borderId="0" fillId="0" fontId="63" numFmtId="0" xfId="0" applyAlignment="1" applyFont="1">
      <alignment horizontal="center"/>
    </xf>
    <xf borderId="0" fillId="0" fontId="31" numFmtId="0" xfId="0" applyAlignment="1" applyFont="1">
      <alignment horizontal="center"/>
    </xf>
    <xf borderId="0" fillId="9" fontId="27" numFmtId="0" xfId="0" applyAlignment="1" applyFont="1">
      <alignment horizontal="center" vertical="bottom"/>
    </xf>
    <xf borderId="0" fillId="9" fontId="27" numFmtId="0" xfId="0" applyAlignment="1" applyFont="1">
      <alignment vertical="bottom"/>
    </xf>
    <xf borderId="0" fillId="0" fontId="27" numFmtId="0" xfId="0" applyAlignment="1" applyFont="1">
      <alignment horizontal="center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20" Type="http://schemas.openxmlformats.org/officeDocument/2006/relationships/worksheet" Target="worksheets/sheet17.xml"/><Relationship Id="rId63" Type="http://customschemas.google.com/relationships/workbookmetadata" Target="metadata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0" cy="7905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pinion.education/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" width="14.5"/>
    <col customWidth="1" min="3" max="3" width="7.63"/>
    <col customWidth="1" min="4" max="4" width="9.5"/>
    <col customWidth="1" min="5" max="5" width="7.63"/>
    <col customWidth="1" min="6" max="6" width="9.5"/>
    <col customWidth="1" min="7" max="7" width="7.63"/>
    <col customWidth="1" min="8" max="8" width="9.5"/>
    <col customWidth="1" min="9" max="9" width="7.63"/>
    <col customWidth="1" min="10" max="10" width="9.5"/>
    <col customWidth="1" min="11" max="11" width="7.63"/>
    <col customWidth="1" min="12" max="12" width="9.5"/>
    <col customWidth="1" min="13" max="13" width="7.63"/>
    <col customWidth="1" min="14" max="14" width="9.5"/>
    <col customWidth="1" min="15" max="15" width="7.63"/>
    <col customWidth="1" min="16" max="16" width="9.5"/>
    <col customWidth="1" min="17" max="17" width="3.38"/>
    <col customWidth="1" min="18" max="18" width="14.5"/>
    <col customWidth="1" min="19" max="19" width="19.5"/>
    <col customWidth="1" min="20" max="20" width="5.38"/>
  </cols>
  <sheetData>
    <row r="1" ht="15.75" customHeight="1">
      <c r="A1" s="1"/>
      <c r="C1" s="2"/>
      <c r="E1" s="3">
        <f>NOW()</f>
        <v>45785.69053</v>
      </c>
      <c r="Q1" s="4"/>
      <c r="R1" s="5" t="s">
        <v>0</v>
      </c>
      <c r="S1" s="6" t="s">
        <v>1</v>
      </c>
      <c r="T1" s="7"/>
    </row>
    <row r="2" ht="15.75" customHeight="1">
      <c r="C2" s="2"/>
      <c r="K2" s="8"/>
      <c r="L2" s="8"/>
      <c r="M2" s="8"/>
      <c r="N2" s="8"/>
      <c r="O2" s="8"/>
      <c r="P2" s="2"/>
      <c r="Q2" s="4"/>
      <c r="R2" s="9"/>
      <c r="T2" s="9"/>
    </row>
    <row r="3" ht="15.75" customHeight="1">
      <c r="C3" s="2"/>
      <c r="K3" s="10" t="s">
        <v>2</v>
      </c>
      <c r="Q3" s="4"/>
      <c r="R3" s="4"/>
      <c r="S3" s="4"/>
      <c r="T3" s="4"/>
    </row>
    <row r="4" ht="15.75" customHeight="1">
      <c r="C4" s="2"/>
      <c r="E4" s="11" t="s">
        <v>3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4"/>
      <c r="R4" s="4"/>
      <c r="S4" s="4"/>
      <c r="T4" s="4"/>
    </row>
    <row r="5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4"/>
      <c r="R5" s="4"/>
      <c r="S5" s="4"/>
      <c r="T5" s="4"/>
    </row>
    <row r="6" ht="15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4"/>
      <c r="R6" s="4"/>
      <c r="S6" s="4"/>
      <c r="T6" s="4"/>
    </row>
    <row r="7" ht="15.75" customHeight="1">
      <c r="A7" s="13" t="str">
        <f>"Lista de materiales - Escuela "&amp;IF(P9="BS","Robótica Básica",IF(P9="IN","Robótica Intermedio",IF(P9="AV","Robótica Avanzado",)))&amp;" - Secundaria"</f>
        <v>Lista de materiales - Escuela Robótica Avanzado - Secundaria</v>
      </c>
      <c r="Q7" s="4"/>
      <c r="R7" s="4"/>
      <c r="S7" s="4"/>
      <c r="T7" s="4"/>
    </row>
    <row r="8" ht="15.75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2"/>
      <c r="Q8" s="4"/>
      <c r="R8" s="4"/>
      <c r="S8" s="4"/>
      <c r="T8" s="4"/>
    </row>
    <row r="9" ht="15.75" customHeight="1">
      <c r="A9" s="2"/>
      <c r="B9" s="2"/>
      <c r="C9" s="15" t="s">
        <v>4</v>
      </c>
      <c r="G9" s="15" t="s">
        <v>5</v>
      </c>
      <c r="K9" s="15" t="s">
        <v>6</v>
      </c>
      <c r="O9" s="2"/>
      <c r="P9" s="16" t="s">
        <v>7</v>
      </c>
      <c r="Q9" s="4"/>
      <c r="R9" s="4"/>
      <c r="S9" s="4"/>
      <c r="T9" s="4"/>
    </row>
    <row r="10" ht="15.75" customHeight="1">
      <c r="A10" s="17" t="s">
        <v>8</v>
      </c>
      <c r="C10" s="18">
        <v>1.0</v>
      </c>
      <c r="D10" s="12"/>
      <c r="E10" s="12"/>
      <c r="F10" s="12"/>
      <c r="G10" s="18">
        <v>8.0</v>
      </c>
      <c r="H10" s="12"/>
      <c r="I10" s="12"/>
      <c r="J10" s="12"/>
      <c r="K10" s="19">
        <f t="shared" ref="K10:K12" si="1">G10*C10</f>
        <v>8</v>
      </c>
      <c r="O10" s="2"/>
      <c r="P10" s="2"/>
      <c r="Q10" s="4"/>
      <c r="R10" s="4"/>
      <c r="S10" s="4"/>
      <c r="T10" s="4"/>
    </row>
    <row r="11" ht="15.75" customHeight="1">
      <c r="A11" s="17" t="s">
        <v>9</v>
      </c>
      <c r="C11" s="20">
        <v>1.0</v>
      </c>
      <c r="D11" s="12"/>
      <c r="E11" s="12"/>
      <c r="F11" s="12"/>
      <c r="G11" s="20">
        <v>8.0</v>
      </c>
      <c r="H11" s="12"/>
      <c r="I11" s="12"/>
      <c r="J11" s="12"/>
      <c r="K11" s="19">
        <f t="shared" si="1"/>
        <v>8</v>
      </c>
      <c r="O11" s="2"/>
      <c r="P11" s="2"/>
      <c r="Q11" s="4"/>
      <c r="R11" s="4"/>
      <c r="S11" s="4"/>
      <c r="T11" s="4"/>
    </row>
    <row r="12" ht="15.75" customHeight="1">
      <c r="A12" s="17" t="s">
        <v>10</v>
      </c>
      <c r="C12" s="20">
        <v>1.0</v>
      </c>
      <c r="D12" s="12"/>
      <c r="E12" s="12"/>
      <c r="F12" s="12"/>
      <c r="G12" s="20">
        <v>8.0</v>
      </c>
      <c r="H12" s="12"/>
      <c r="I12" s="12"/>
      <c r="J12" s="12"/>
      <c r="K12" s="19">
        <f t="shared" si="1"/>
        <v>8</v>
      </c>
      <c r="O12" s="2"/>
      <c r="P12" s="2"/>
      <c r="Q12" s="4"/>
      <c r="R12" s="4"/>
      <c r="S12" s="4"/>
      <c r="T12" s="4"/>
    </row>
    <row r="13" ht="15.75" customHeight="1">
      <c r="A13" s="14"/>
      <c r="B13" s="14"/>
      <c r="C13" s="14"/>
      <c r="D13" s="14"/>
      <c r="E13" s="14"/>
      <c r="F13" s="14"/>
      <c r="G13" s="14"/>
      <c r="H13" s="14"/>
      <c r="I13" s="17" t="s">
        <v>11</v>
      </c>
      <c r="K13" s="19">
        <f>SUM(K10:N12)</f>
        <v>24</v>
      </c>
      <c r="O13" s="2"/>
      <c r="P13" s="2"/>
      <c r="Q13" s="4"/>
      <c r="R13" s="4"/>
      <c r="S13" s="4"/>
      <c r="T13" s="4"/>
    </row>
    <row r="14" ht="15.75" customHeight="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2"/>
      <c r="P14" s="2"/>
      <c r="Q14" s="4"/>
      <c r="R14" s="4"/>
      <c r="S14" s="4"/>
      <c r="T14" s="4"/>
    </row>
    <row r="15" ht="15.75" customHeight="1">
      <c r="A15" s="2"/>
      <c r="B15" s="2"/>
      <c r="C15" s="21" t="s">
        <v>8</v>
      </c>
      <c r="D15" s="12"/>
      <c r="E15" s="12"/>
      <c r="F15" s="12"/>
      <c r="G15" s="21" t="s">
        <v>9</v>
      </c>
      <c r="H15" s="12"/>
      <c r="I15" s="12"/>
      <c r="J15" s="12"/>
      <c r="K15" s="21" t="s">
        <v>10</v>
      </c>
      <c r="L15" s="12"/>
      <c r="M15" s="12"/>
      <c r="N15" s="12"/>
      <c r="O15" s="22" t="s">
        <v>11</v>
      </c>
      <c r="P15" s="12"/>
      <c r="Q15" s="4"/>
      <c r="R15" s="4"/>
      <c r="S15" s="4"/>
      <c r="T15" s="4"/>
    </row>
    <row r="16" ht="15.75" customHeight="1">
      <c r="A16" s="23" t="s">
        <v>12</v>
      </c>
      <c r="B16" s="24"/>
      <c r="C16" s="25" t="s">
        <v>13</v>
      </c>
      <c r="D16" s="26"/>
      <c r="E16" s="25" t="s">
        <v>14</v>
      </c>
      <c r="F16" s="26"/>
      <c r="G16" s="25" t="s">
        <v>13</v>
      </c>
      <c r="H16" s="26"/>
      <c r="I16" s="25" t="s">
        <v>14</v>
      </c>
      <c r="J16" s="26"/>
      <c r="K16" s="25" t="s">
        <v>13</v>
      </c>
      <c r="L16" s="26"/>
      <c r="M16" s="25" t="s">
        <v>14</v>
      </c>
      <c r="N16" s="26"/>
      <c r="O16" s="27"/>
      <c r="P16" s="28"/>
      <c r="Q16" s="4"/>
      <c r="R16" s="4"/>
      <c r="S16" s="4"/>
      <c r="T16" s="4"/>
    </row>
    <row r="17" ht="15.75" customHeight="1">
      <c r="A17" s="29" t="s">
        <v>15</v>
      </c>
      <c r="B17" s="26"/>
      <c r="C17" s="30">
        <f t="array" ref="C17">INDEX('7º'!U:U,MATCH(A17,'7º'!B:B,0),1)</f>
        <v>1</v>
      </c>
      <c r="D17" s="31" t="str">
        <f t="array" ref="D17">INDEX('7º'!D:D,MATCH(A17,'7º'!B:B,0),1)</f>
        <v>pza</v>
      </c>
      <c r="E17" s="32">
        <f t="shared" ref="E17:F17" si="2">C17</f>
        <v>1</v>
      </c>
      <c r="F17" s="31" t="str">
        <f t="shared" si="2"/>
        <v>pza</v>
      </c>
      <c r="G17" s="30">
        <f t="array" ref="G17">INDEX('8º'!T:T,MATCH(A17,'8º'!B:B,0),1)</f>
        <v>1</v>
      </c>
      <c r="H17" s="31" t="str">
        <f t="shared" ref="H17:J17" si="3">F17</f>
        <v>pza</v>
      </c>
      <c r="I17" s="32">
        <f t="shared" si="3"/>
        <v>1</v>
      </c>
      <c r="J17" s="31" t="str">
        <f t="shared" si="3"/>
        <v>pza</v>
      </c>
      <c r="K17" s="30">
        <f t="array" ref="K17">INDEX('9º'!T:T,MATCH(A17,'9º'!B:B,0),1)</f>
        <v>1</v>
      </c>
      <c r="L17" s="31" t="str">
        <f t="shared" ref="L17:N17" si="4">J17</f>
        <v>pza</v>
      </c>
      <c r="M17" s="32">
        <f t="shared" si="4"/>
        <v>1</v>
      </c>
      <c r="N17" s="31" t="str">
        <f t="shared" si="4"/>
        <v>pza</v>
      </c>
      <c r="O17" s="33">
        <f t="shared" ref="O17:O42" si="8">MAX(E17,I17,M17)</f>
        <v>1</v>
      </c>
      <c r="P17" s="34" t="str">
        <f t="shared" ref="P17:P42" si="9">N17</f>
        <v>pza</v>
      </c>
      <c r="Q17" s="4"/>
      <c r="R17" s="4"/>
      <c r="S17" s="4"/>
      <c r="T17" s="4"/>
    </row>
    <row r="18" ht="15.75" customHeight="1">
      <c r="A18" s="29" t="s">
        <v>16</v>
      </c>
      <c r="B18" s="26"/>
      <c r="C18" s="30">
        <f t="array" ref="C18">INDEX('7º'!U:U,MATCH(A18,'7º'!B:B,0),1)</f>
        <v>1</v>
      </c>
      <c r="D18" s="31" t="str">
        <f t="array" ref="D18">INDEX('7º'!D:D,MATCH(A18,'7º'!B:B,0),1)</f>
        <v>pza</v>
      </c>
      <c r="E18" s="32">
        <f t="shared" ref="E18:F18" si="5">C18</f>
        <v>1</v>
      </c>
      <c r="F18" s="31" t="str">
        <f t="shared" si="5"/>
        <v>pza</v>
      </c>
      <c r="G18" s="30">
        <f t="array" ref="G18">INDEX('8º'!T:T,MATCH(A18,'8º'!B:B,0),1)</f>
        <v>1</v>
      </c>
      <c r="H18" s="31" t="str">
        <f t="shared" ref="H18:J18" si="6">F18</f>
        <v>pza</v>
      </c>
      <c r="I18" s="32">
        <f t="shared" si="6"/>
        <v>1</v>
      </c>
      <c r="J18" s="31" t="str">
        <f t="shared" si="6"/>
        <v>pza</v>
      </c>
      <c r="K18" s="30">
        <f t="array" ref="K18">INDEX('9º'!T:T,MATCH(A18,'9º'!B:B,0),1)</f>
        <v>1</v>
      </c>
      <c r="L18" s="31" t="str">
        <f t="shared" ref="L18:N18" si="7">J18</f>
        <v>pza</v>
      </c>
      <c r="M18" s="32">
        <f t="shared" si="7"/>
        <v>1</v>
      </c>
      <c r="N18" s="31" t="str">
        <f t="shared" si="7"/>
        <v>pza</v>
      </c>
      <c r="O18" s="33">
        <f t="shared" si="8"/>
        <v>1</v>
      </c>
      <c r="P18" s="34" t="str">
        <f t="shared" si="9"/>
        <v>pza</v>
      </c>
      <c r="Q18" s="4"/>
      <c r="R18" s="4"/>
      <c r="S18" s="4"/>
      <c r="T18" s="4"/>
    </row>
    <row r="19" ht="15.75" customHeight="1">
      <c r="A19" s="29" t="s">
        <v>17</v>
      </c>
      <c r="B19" s="26"/>
      <c r="C19" s="30">
        <f t="array" ref="C19">INDEX('7º'!U:U,MATCH(A19,'7º'!B:B,0),1)</f>
        <v>1</v>
      </c>
      <c r="D19" s="31" t="str">
        <f t="array" ref="D19">INDEX('7º'!D:D,MATCH(A19,'7º'!B:B,0),1)</f>
        <v>pza</v>
      </c>
      <c r="E19" s="32">
        <f t="shared" ref="E19:F19" si="10">C19</f>
        <v>1</v>
      </c>
      <c r="F19" s="31" t="str">
        <f t="shared" si="10"/>
        <v>pza</v>
      </c>
      <c r="G19" s="30">
        <f t="array" ref="G19">INDEX('8º'!T:T,MATCH(A19,'8º'!B:B,0),1)</f>
        <v>1</v>
      </c>
      <c r="H19" s="31" t="str">
        <f t="shared" ref="H19:J19" si="11">F19</f>
        <v>pza</v>
      </c>
      <c r="I19" s="32">
        <f t="shared" si="11"/>
        <v>1</v>
      </c>
      <c r="J19" s="31" t="str">
        <f t="shared" si="11"/>
        <v>pza</v>
      </c>
      <c r="K19" s="30">
        <f t="array" ref="K19">INDEX('9º'!T:T,MATCH(A19,'9º'!B:B,0),1)</f>
        <v>1</v>
      </c>
      <c r="L19" s="31" t="str">
        <f t="shared" ref="L19:N19" si="12">J19</f>
        <v>pza</v>
      </c>
      <c r="M19" s="32">
        <f t="shared" si="12"/>
        <v>1</v>
      </c>
      <c r="N19" s="31" t="str">
        <f t="shared" si="12"/>
        <v>pza</v>
      </c>
      <c r="O19" s="33">
        <f t="shared" si="8"/>
        <v>1</v>
      </c>
      <c r="P19" s="34" t="str">
        <f t="shared" si="9"/>
        <v>pza</v>
      </c>
      <c r="Q19" s="4"/>
      <c r="R19" s="4"/>
      <c r="S19" s="4"/>
      <c r="T19" s="4"/>
    </row>
    <row r="20" ht="15.75" customHeight="1">
      <c r="A20" s="29" t="s">
        <v>18</v>
      </c>
      <c r="B20" s="26"/>
      <c r="C20" s="30">
        <f t="array" ref="C20">INDEX('7º'!U:U,MATCH(A20,'7º'!B:B,0),1)</f>
        <v>1</v>
      </c>
      <c r="D20" s="31" t="str">
        <f t="array" ref="D20">INDEX('7º'!D:D,MATCH(A20,'7º'!B:B,0),1)</f>
        <v>pza</v>
      </c>
      <c r="E20" s="32">
        <f t="shared" ref="E20:F20" si="13">C20</f>
        <v>1</v>
      </c>
      <c r="F20" s="31" t="str">
        <f t="shared" si="13"/>
        <v>pza</v>
      </c>
      <c r="G20" s="30">
        <f t="array" ref="G20">INDEX('8º'!T:T,MATCH(A20,'8º'!B:B,0),1)</f>
        <v>1</v>
      </c>
      <c r="H20" s="31" t="str">
        <f t="shared" ref="H20:J20" si="14">F20</f>
        <v>pza</v>
      </c>
      <c r="I20" s="32">
        <f t="shared" si="14"/>
        <v>1</v>
      </c>
      <c r="J20" s="31" t="str">
        <f t="shared" si="14"/>
        <v>pza</v>
      </c>
      <c r="K20" s="30">
        <f t="array" ref="K20">INDEX('9º'!T:T,MATCH(A20,'9º'!B:B,0),1)</f>
        <v>1</v>
      </c>
      <c r="L20" s="31" t="str">
        <f t="shared" ref="L20:N20" si="15">J20</f>
        <v>pza</v>
      </c>
      <c r="M20" s="32">
        <f t="shared" si="15"/>
        <v>1</v>
      </c>
      <c r="N20" s="31" t="str">
        <f t="shared" si="15"/>
        <v>pza</v>
      </c>
      <c r="O20" s="33">
        <f t="shared" si="8"/>
        <v>1</v>
      </c>
      <c r="P20" s="34" t="str">
        <f t="shared" si="9"/>
        <v>pza</v>
      </c>
      <c r="Q20" s="4"/>
      <c r="R20" s="4"/>
      <c r="S20" s="4"/>
      <c r="T20" s="4"/>
    </row>
    <row r="21" ht="15.75" customHeight="1">
      <c r="A21" s="29" t="s">
        <v>19</v>
      </c>
      <c r="B21" s="26"/>
      <c r="C21" s="30">
        <f t="array" ref="C21">INDEX('7º'!U:U,MATCH(A21,'7º'!B:B,0),1)</f>
        <v>1</v>
      </c>
      <c r="D21" s="31" t="str">
        <f t="array" ref="D21">INDEX('7º'!D:D,MATCH(A21,'7º'!B:B,0),1)</f>
        <v>pza</v>
      </c>
      <c r="E21" s="32">
        <f t="shared" ref="E21:F21" si="16">C21</f>
        <v>1</v>
      </c>
      <c r="F21" s="31" t="str">
        <f t="shared" si="16"/>
        <v>pza</v>
      </c>
      <c r="G21" s="30">
        <f t="array" ref="G21">INDEX('8º'!T:T,MATCH(A21,'8º'!B:B,0),1)</f>
        <v>1</v>
      </c>
      <c r="H21" s="31" t="str">
        <f t="shared" ref="H21:J21" si="17">F21</f>
        <v>pza</v>
      </c>
      <c r="I21" s="32">
        <f t="shared" si="17"/>
        <v>1</v>
      </c>
      <c r="J21" s="31" t="str">
        <f t="shared" si="17"/>
        <v>pza</v>
      </c>
      <c r="K21" s="30">
        <f t="array" ref="K21">INDEX('9º'!T:T,MATCH(A21,'9º'!B:B,0),1)</f>
        <v>1</v>
      </c>
      <c r="L21" s="31" t="str">
        <f t="shared" ref="L21:N21" si="18">J21</f>
        <v>pza</v>
      </c>
      <c r="M21" s="32">
        <f t="shared" si="18"/>
        <v>1</v>
      </c>
      <c r="N21" s="31" t="str">
        <f t="shared" si="18"/>
        <v>pza</v>
      </c>
      <c r="O21" s="33">
        <f t="shared" si="8"/>
        <v>1</v>
      </c>
      <c r="P21" s="34" t="str">
        <f t="shared" si="9"/>
        <v>pza</v>
      </c>
      <c r="Q21" s="4"/>
      <c r="R21" s="4"/>
      <c r="S21" s="4"/>
      <c r="T21" s="4"/>
    </row>
    <row r="22" ht="55.5" customHeight="1">
      <c r="A22" s="29" t="s">
        <v>20</v>
      </c>
      <c r="B22" s="26"/>
      <c r="C22" s="30">
        <f t="array" ref="C22">INDEX('7º'!U:U,MATCH(A22,'7º'!B:B,0),1)</f>
        <v>1</v>
      </c>
      <c r="D22" s="31" t="str">
        <f t="array" ref="D22">INDEX('7º'!D:D,MATCH(A22,'7º'!B:B,0),1)</f>
        <v>juego de brocas</v>
      </c>
      <c r="E22" s="32">
        <f t="shared" ref="E22:F22" si="19">C22</f>
        <v>1</v>
      </c>
      <c r="F22" s="31" t="str">
        <f t="shared" si="19"/>
        <v>juego de brocas</v>
      </c>
      <c r="G22" s="30">
        <f t="array" ref="G22">INDEX('8º'!T:T,MATCH(A22,'8º'!B:B,0),1)</f>
        <v>1</v>
      </c>
      <c r="H22" s="31" t="str">
        <f t="shared" ref="H22:J22" si="20">F22</f>
        <v>juego de brocas</v>
      </c>
      <c r="I22" s="32">
        <f t="shared" si="20"/>
        <v>1</v>
      </c>
      <c r="J22" s="31" t="str">
        <f t="shared" si="20"/>
        <v>juego de brocas</v>
      </c>
      <c r="K22" s="30">
        <f t="array" ref="K22">INDEX('9º'!T:T,MATCH(A22,'9º'!B:B,0),1)</f>
        <v>1</v>
      </c>
      <c r="L22" s="31" t="str">
        <f t="shared" ref="L22:N22" si="21">J22</f>
        <v>juego de brocas</v>
      </c>
      <c r="M22" s="32">
        <f t="shared" si="21"/>
        <v>1</v>
      </c>
      <c r="N22" s="31" t="str">
        <f t="shared" si="21"/>
        <v>juego de brocas</v>
      </c>
      <c r="O22" s="33">
        <f t="shared" si="8"/>
        <v>1</v>
      </c>
      <c r="P22" s="34" t="str">
        <f t="shared" si="9"/>
        <v>juego de brocas</v>
      </c>
      <c r="Q22" s="4"/>
      <c r="R22" s="4"/>
      <c r="S22" s="4"/>
      <c r="T22" s="4"/>
    </row>
    <row r="23" ht="15.75" customHeight="1">
      <c r="A23" s="35" t="s">
        <v>21</v>
      </c>
      <c r="B23" s="36"/>
      <c r="C23" s="30">
        <f t="array" ref="C23">INDEX('7º'!U:U,MATCH(A23,'7º'!B:B,0),1)</f>
        <v>2</v>
      </c>
      <c r="D23" s="31" t="str">
        <f t="array" ref="D23">INDEX('7º'!D:D,MATCH(A23,'7º'!B:B,0),1)</f>
        <v>pza</v>
      </c>
      <c r="E23" s="32">
        <f t="shared" ref="E23:F23" si="22">C23</f>
        <v>2</v>
      </c>
      <c r="F23" s="31" t="str">
        <f t="shared" si="22"/>
        <v>pza</v>
      </c>
      <c r="G23" s="30">
        <f t="array" ref="G23">INDEX('8º'!T:T,MATCH(A23,'8º'!B:B,0),1)</f>
        <v>2</v>
      </c>
      <c r="H23" s="31" t="str">
        <f t="shared" ref="H23:J23" si="23">F23</f>
        <v>pza</v>
      </c>
      <c r="I23" s="32">
        <f t="shared" si="23"/>
        <v>2</v>
      </c>
      <c r="J23" s="31" t="str">
        <f t="shared" si="23"/>
        <v>pza</v>
      </c>
      <c r="K23" s="30">
        <f t="array" ref="K23">INDEX('9º'!T:T,MATCH(A23,'9º'!B:B,0),1)</f>
        <v>2</v>
      </c>
      <c r="L23" s="31" t="str">
        <f t="shared" ref="L23:N23" si="24">J23</f>
        <v>pza</v>
      </c>
      <c r="M23" s="32">
        <f t="shared" si="24"/>
        <v>2</v>
      </c>
      <c r="N23" s="31" t="str">
        <f t="shared" si="24"/>
        <v>pza</v>
      </c>
      <c r="O23" s="33">
        <f t="shared" si="8"/>
        <v>2</v>
      </c>
      <c r="P23" s="34" t="str">
        <f t="shared" si="9"/>
        <v>pza</v>
      </c>
      <c r="Q23" s="4"/>
      <c r="R23" s="4"/>
      <c r="S23" s="4"/>
      <c r="T23" s="4"/>
    </row>
    <row r="24" ht="15.75" customHeight="1">
      <c r="A24" s="35" t="s">
        <v>22</v>
      </c>
      <c r="B24" s="36"/>
      <c r="C24" s="30">
        <f t="array" ref="C24">INDEX('7º'!U:U,MATCH(A24,'7º'!B:B,0),1)</f>
        <v>2</v>
      </c>
      <c r="D24" s="31" t="str">
        <f t="array" ref="D24">INDEX('7º'!D:D,MATCH(A24,'7º'!B:B,0),1)</f>
        <v>pza</v>
      </c>
      <c r="E24" s="32">
        <f t="shared" ref="E24:F24" si="25">C24</f>
        <v>2</v>
      </c>
      <c r="F24" s="31" t="str">
        <f t="shared" si="25"/>
        <v>pza</v>
      </c>
      <c r="G24" s="30">
        <f t="array" ref="G24">INDEX('8º'!T:T,MATCH(A24,'8º'!B:B,0),1)</f>
        <v>2</v>
      </c>
      <c r="H24" s="31" t="str">
        <f t="shared" ref="H24:J24" si="26">F24</f>
        <v>pza</v>
      </c>
      <c r="I24" s="32">
        <f t="shared" si="26"/>
        <v>2</v>
      </c>
      <c r="J24" s="31" t="str">
        <f t="shared" si="26"/>
        <v>pza</v>
      </c>
      <c r="K24" s="30">
        <f t="array" ref="K24">INDEX('9º'!T:T,MATCH(A24,'9º'!B:B,0),1)</f>
        <v>2</v>
      </c>
      <c r="L24" s="31" t="str">
        <f t="shared" ref="L24:N24" si="27">J24</f>
        <v>pza</v>
      </c>
      <c r="M24" s="32">
        <f t="shared" si="27"/>
        <v>2</v>
      </c>
      <c r="N24" s="31" t="str">
        <f t="shared" si="27"/>
        <v>pza</v>
      </c>
      <c r="O24" s="33">
        <f t="shared" si="8"/>
        <v>2</v>
      </c>
      <c r="P24" s="34" t="str">
        <f t="shared" si="9"/>
        <v>pza</v>
      </c>
      <c r="Q24" s="4"/>
      <c r="R24" s="4"/>
      <c r="S24" s="4"/>
      <c r="T24" s="4"/>
    </row>
    <row r="25" ht="15.75" customHeight="1">
      <c r="A25" s="35" t="s">
        <v>23</v>
      </c>
      <c r="B25" s="36"/>
      <c r="C25" s="30">
        <f t="array" ref="C25">INDEX('7º'!U:U,MATCH(A25,'7º'!B:B,0),1)</f>
        <v>2</v>
      </c>
      <c r="D25" s="31" t="str">
        <f t="array" ref="D25">INDEX('7º'!D:D,MATCH(A25,'7º'!B:B,0),1)</f>
        <v>pza</v>
      </c>
      <c r="E25" s="32">
        <f t="shared" ref="E25:F25" si="28">C25</f>
        <v>2</v>
      </c>
      <c r="F25" s="31" t="str">
        <f t="shared" si="28"/>
        <v>pza</v>
      </c>
      <c r="G25" s="30">
        <f t="array" ref="G25">INDEX('8º'!T:T,MATCH(A25,'8º'!B:B,0),1)</f>
        <v>0</v>
      </c>
      <c r="H25" s="31" t="str">
        <f t="shared" ref="H25:J25" si="29">F25</f>
        <v>pza</v>
      </c>
      <c r="I25" s="32">
        <f t="shared" si="29"/>
        <v>0</v>
      </c>
      <c r="J25" s="31" t="str">
        <f t="shared" si="29"/>
        <v>pza</v>
      </c>
      <c r="K25" s="30">
        <f t="array" ref="K25">INDEX('9º'!T:T,MATCH(A25,'9º'!B:B,0),1)</f>
        <v>0</v>
      </c>
      <c r="L25" s="31" t="str">
        <f t="shared" ref="L25:N25" si="30">J25</f>
        <v>pza</v>
      </c>
      <c r="M25" s="32">
        <f t="shared" si="30"/>
        <v>0</v>
      </c>
      <c r="N25" s="31" t="str">
        <f t="shared" si="30"/>
        <v>pza</v>
      </c>
      <c r="O25" s="33">
        <f t="shared" si="8"/>
        <v>2</v>
      </c>
      <c r="P25" s="34" t="str">
        <f t="shared" si="9"/>
        <v>pza</v>
      </c>
      <c r="Q25" s="4"/>
      <c r="R25" s="4"/>
      <c r="S25" s="4"/>
      <c r="T25" s="4"/>
    </row>
    <row r="26" ht="27.75" hidden="1" customHeight="1">
      <c r="A26" s="35" t="s">
        <v>24</v>
      </c>
      <c r="B26" s="36"/>
      <c r="C26" s="30">
        <f t="array" ref="C26">INDEX('7º'!U:U,MATCH(A26,'7º'!B:B,0),1)</f>
        <v>0</v>
      </c>
      <c r="D26" s="31" t="str">
        <f t="array" ref="D26">INDEX('7º'!D:D,MATCH(A26,'7º'!B:B,0),1)</f>
        <v>juego</v>
      </c>
      <c r="E26" s="32">
        <f t="shared" ref="E26:F26" si="31">C26</f>
        <v>0</v>
      </c>
      <c r="F26" s="31" t="str">
        <f t="shared" si="31"/>
        <v>juego</v>
      </c>
      <c r="G26" s="30">
        <f t="array" ref="G26">INDEX('8º'!T:T,MATCH(A26,'8º'!B:B,0),1)</f>
        <v>0</v>
      </c>
      <c r="H26" s="31" t="str">
        <f t="shared" ref="H26:J26" si="32">F26</f>
        <v>juego</v>
      </c>
      <c r="I26" s="32">
        <f t="shared" si="32"/>
        <v>0</v>
      </c>
      <c r="J26" s="31" t="str">
        <f t="shared" si="32"/>
        <v>juego</v>
      </c>
      <c r="K26" s="30">
        <f t="array" ref="K26">INDEX('9º'!T:T,MATCH(A26,'9º'!B:B,0),1)</f>
        <v>0</v>
      </c>
      <c r="L26" s="31" t="str">
        <f t="shared" ref="L26:N26" si="33">J26</f>
        <v>juego</v>
      </c>
      <c r="M26" s="32">
        <f t="shared" si="33"/>
        <v>0</v>
      </c>
      <c r="N26" s="31" t="str">
        <f t="shared" si="33"/>
        <v>juego</v>
      </c>
      <c r="O26" s="33">
        <f t="shared" si="8"/>
        <v>0</v>
      </c>
      <c r="P26" s="34" t="str">
        <f t="shared" si="9"/>
        <v>juego</v>
      </c>
      <c r="Q26" s="4"/>
      <c r="R26" s="4"/>
      <c r="S26" s="4"/>
      <c r="T26" s="4"/>
    </row>
    <row r="27" ht="15.75" hidden="1" customHeight="1">
      <c r="A27" s="35" t="s">
        <v>25</v>
      </c>
      <c r="B27" s="36"/>
      <c r="C27" s="30">
        <f t="array" ref="C27">INDEX('7º'!U:U,MATCH(A27,'7º'!B:B,0),1)</f>
        <v>0</v>
      </c>
      <c r="D27" s="31" t="str">
        <f t="array" ref="D27">INDEX('7º'!D:D,MATCH(A27,'7º'!B:B,0),1)</f>
        <v>pza</v>
      </c>
      <c r="E27" s="32">
        <f t="shared" ref="E27:F27" si="34">C27</f>
        <v>0</v>
      </c>
      <c r="F27" s="31" t="str">
        <f t="shared" si="34"/>
        <v>pza</v>
      </c>
      <c r="G27" s="30">
        <f t="array" ref="G27">INDEX('8º'!T:T,MATCH(A27,'8º'!B:B,0),1)</f>
        <v>0</v>
      </c>
      <c r="H27" s="31" t="str">
        <f t="shared" ref="H27:J27" si="35">F27</f>
        <v>pza</v>
      </c>
      <c r="I27" s="32">
        <f t="shared" si="35"/>
        <v>0</v>
      </c>
      <c r="J27" s="31" t="str">
        <f t="shared" si="35"/>
        <v>pza</v>
      </c>
      <c r="K27" s="30">
        <f t="array" ref="K27">INDEX('9º'!T:T,MATCH(A27,'9º'!B:B,0),1)</f>
        <v>0</v>
      </c>
      <c r="L27" s="31" t="str">
        <f t="shared" ref="L27:N27" si="36">J27</f>
        <v>pza</v>
      </c>
      <c r="M27" s="32">
        <f t="shared" si="36"/>
        <v>0</v>
      </c>
      <c r="N27" s="31" t="str">
        <f t="shared" si="36"/>
        <v>pza</v>
      </c>
      <c r="O27" s="33">
        <f t="shared" si="8"/>
        <v>0</v>
      </c>
      <c r="P27" s="34" t="str">
        <f t="shared" si="9"/>
        <v>pza</v>
      </c>
      <c r="Q27" s="4"/>
      <c r="R27" s="4"/>
      <c r="S27" s="4"/>
      <c r="T27" s="4"/>
    </row>
    <row r="28" ht="15.75" hidden="1" customHeight="1">
      <c r="A28" s="35" t="s">
        <v>26</v>
      </c>
      <c r="B28" s="36"/>
      <c r="C28" s="30">
        <f t="array" ref="C28">INDEX('7º'!U:U,MATCH(A28,'7º'!B:B,0),1)</f>
        <v>0</v>
      </c>
      <c r="D28" s="31" t="str">
        <f t="array" ref="D28">INDEX('7º'!D:D,MATCH(A28,'7º'!B:B,0),1)</f>
        <v>pza</v>
      </c>
      <c r="E28" s="32">
        <f t="shared" ref="E28:F28" si="37">C28</f>
        <v>0</v>
      </c>
      <c r="F28" s="31" t="str">
        <f t="shared" si="37"/>
        <v>pza</v>
      </c>
      <c r="G28" s="30">
        <f t="array" ref="G28">INDEX('8º'!T:T,MATCH(A28,'8º'!B:B,0),1)</f>
        <v>0</v>
      </c>
      <c r="H28" s="31" t="str">
        <f t="shared" ref="H28:J28" si="38">F28</f>
        <v>pza</v>
      </c>
      <c r="I28" s="32">
        <f t="shared" si="38"/>
        <v>0</v>
      </c>
      <c r="J28" s="31" t="str">
        <f t="shared" si="38"/>
        <v>pza</v>
      </c>
      <c r="K28" s="30">
        <f t="array" ref="K28">INDEX('9º'!T:T,MATCH(A28,'9º'!B:B,0),1)</f>
        <v>0</v>
      </c>
      <c r="L28" s="31" t="str">
        <f t="shared" ref="L28:N28" si="39">J28</f>
        <v>pza</v>
      </c>
      <c r="M28" s="32">
        <f t="shared" si="39"/>
        <v>0</v>
      </c>
      <c r="N28" s="31" t="str">
        <f t="shared" si="39"/>
        <v>pza</v>
      </c>
      <c r="O28" s="33">
        <f t="shared" si="8"/>
        <v>0</v>
      </c>
      <c r="P28" s="34" t="str">
        <f t="shared" si="9"/>
        <v>pza</v>
      </c>
      <c r="Q28" s="4"/>
      <c r="R28" s="4"/>
      <c r="S28" s="4"/>
      <c r="T28" s="4"/>
    </row>
    <row r="29" ht="27.0" hidden="1" customHeight="1">
      <c r="A29" s="35" t="s">
        <v>27</v>
      </c>
      <c r="B29" s="36"/>
      <c r="C29" s="30">
        <f t="array" ref="C29">INDEX('7º'!U:U,MATCH(A29,'7º'!B:B,0),1)</f>
        <v>0</v>
      </c>
      <c r="D29" s="31" t="str">
        <f t="array" ref="D29">INDEX('7º'!D:D,MATCH(A29,'7º'!B:B,0),1)</f>
        <v>juego</v>
      </c>
      <c r="E29" s="32">
        <f t="shared" ref="E29:F29" si="40">C29</f>
        <v>0</v>
      </c>
      <c r="F29" s="31" t="str">
        <f t="shared" si="40"/>
        <v>juego</v>
      </c>
      <c r="G29" s="30">
        <f t="array" ref="G29">INDEX('8º'!T:T,MATCH(A29,'8º'!B:B,0),1)</f>
        <v>0</v>
      </c>
      <c r="H29" s="31" t="str">
        <f t="shared" ref="H29:J29" si="41">F29</f>
        <v>juego</v>
      </c>
      <c r="I29" s="32">
        <f t="shared" si="41"/>
        <v>0</v>
      </c>
      <c r="J29" s="31" t="str">
        <f t="shared" si="41"/>
        <v>juego</v>
      </c>
      <c r="K29" s="30">
        <f t="array" ref="K29">INDEX('9º'!T:T,MATCH(A29,'9º'!B:B,0),1)</f>
        <v>0</v>
      </c>
      <c r="L29" s="31" t="str">
        <f t="shared" ref="L29:N29" si="42">J29</f>
        <v>juego</v>
      </c>
      <c r="M29" s="32">
        <f t="shared" si="42"/>
        <v>0</v>
      </c>
      <c r="N29" s="31" t="str">
        <f t="shared" si="42"/>
        <v>juego</v>
      </c>
      <c r="O29" s="33">
        <f t="shared" si="8"/>
        <v>0</v>
      </c>
      <c r="P29" s="34" t="str">
        <f t="shared" si="9"/>
        <v>juego</v>
      </c>
      <c r="Q29" s="4"/>
      <c r="R29" s="4"/>
      <c r="S29" s="4"/>
      <c r="T29" s="4"/>
    </row>
    <row r="30" ht="15.75" customHeight="1">
      <c r="A30" s="35" t="s">
        <v>28</v>
      </c>
      <c r="B30" s="36"/>
      <c r="C30" s="30">
        <f t="array" ref="C30">INDEX('7º'!U:U,MATCH(A30,'7º'!B:B,0),1)</f>
        <v>0</v>
      </c>
      <c r="D30" s="31" t="str">
        <f t="array" ref="D30">INDEX('7º'!D:D,MATCH(A30,'7º'!B:B,0),1)</f>
        <v>pza</v>
      </c>
      <c r="E30" s="32">
        <f t="shared" ref="E30:F30" si="43">C30</f>
        <v>0</v>
      </c>
      <c r="F30" s="31" t="str">
        <f t="shared" si="43"/>
        <v>pza</v>
      </c>
      <c r="G30" s="30">
        <f t="array" ref="G30">INDEX('8º'!T:T,MATCH(A30,'8º'!B:B,0),1)</f>
        <v>2</v>
      </c>
      <c r="H30" s="31" t="str">
        <f t="shared" ref="H30:J30" si="44">F30</f>
        <v>pza</v>
      </c>
      <c r="I30" s="32">
        <f t="shared" si="44"/>
        <v>2</v>
      </c>
      <c r="J30" s="31" t="str">
        <f t="shared" si="44"/>
        <v>pza</v>
      </c>
      <c r="K30" s="30">
        <f t="array" ref="K30">INDEX('9º'!T:T,MATCH(A30,'9º'!B:B,0),1)</f>
        <v>2</v>
      </c>
      <c r="L30" s="31" t="str">
        <f t="shared" ref="L30:N30" si="45">J30</f>
        <v>pza</v>
      </c>
      <c r="M30" s="32">
        <f t="shared" si="45"/>
        <v>2</v>
      </c>
      <c r="N30" s="31" t="str">
        <f t="shared" si="45"/>
        <v>pza</v>
      </c>
      <c r="O30" s="33">
        <f t="shared" si="8"/>
        <v>2</v>
      </c>
      <c r="P30" s="34" t="str">
        <f t="shared" si="9"/>
        <v>pza</v>
      </c>
      <c r="Q30" s="4"/>
      <c r="R30" s="4"/>
      <c r="S30" s="4"/>
      <c r="T30" s="4"/>
    </row>
    <row r="31" ht="15.75" customHeight="1">
      <c r="A31" s="35" t="s">
        <v>29</v>
      </c>
      <c r="B31" s="36"/>
      <c r="C31" s="30">
        <f t="array" ref="C31">INDEX('7º'!U:U,MATCH(A31,'7º'!B:B,0),1)</f>
        <v>0</v>
      </c>
      <c r="D31" s="31" t="str">
        <f t="array" ref="D31">INDEX('7º'!D:D,MATCH(A31,'7º'!B:B,0),1)</f>
        <v>pza</v>
      </c>
      <c r="E31" s="32">
        <f t="shared" ref="E31:F31" si="46">C31</f>
        <v>0</v>
      </c>
      <c r="F31" s="31" t="str">
        <f t="shared" si="46"/>
        <v>pza</v>
      </c>
      <c r="G31" s="30">
        <f t="array" ref="G31">INDEX('8º'!T:T,MATCH(A31,'8º'!B:B,0),1)</f>
        <v>2</v>
      </c>
      <c r="H31" s="31" t="str">
        <f t="shared" ref="H31:J31" si="47">F31</f>
        <v>pza</v>
      </c>
      <c r="I31" s="32">
        <f t="shared" si="47"/>
        <v>2</v>
      </c>
      <c r="J31" s="31" t="str">
        <f t="shared" si="47"/>
        <v>pza</v>
      </c>
      <c r="K31" s="30">
        <f t="array" ref="K31">INDEX('9º'!T:T,MATCH(A31,'9º'!B:B,0),1)</f>
        <v>2</v>
      </c>
      <c r="L31" s="31" t="str">
        <f t="shared" ref="L31:N31" si="48">J31</f>
        <v>pza</v>
      </c>
      <c r="M31" s="32">
        <f t="shared" si="48"/>
        <v>2</v>
      </c>
      <c r="N31" s="31" t="str">
        <f t="shared" si="48"/>
        <v>pza</v>
      </c>
      <c r="O31" s="33">
        <f t="shared" si="8"/>
        <v>2</v>
      </c>
      <c r="P31" s="34" t="str">
        <f t="shared" si="9"/>
        <v>pza</v>
      </c>
      <c r="Q31" s="4"/>
      <c r="R31" s="4"/>
      <c r="S31" s="4"/>
      <c r="T31" s="4"/>
    </row>
    <row r="32" ht="27.75" customHeight="1">
      <c r="A32" s="35" t="s">
        <v>30</v>
      </c>
      <c r="B32" s="36"/>
      <c r="C32" s="30">
        <f t="array" ref="C32">INDEX('7º'!U:U,MATCH(A32,'7º'!B:B,0),1)</f>
        <v>2</v>
      </c>
      <c r="D32" s="31" t="str">
        <f t="array" ref="D32">INDEX('7º'!D:D,MATCH(A32,'7º'!B:B,0),1)</f>
        <v>juego</v>
      </c>
      <c r="E32" s="32">
        <f t="shared" ref="E32:F32" si="49">C32</f>
        <v>2</v>
      </c>
      <c r="F32" s="31" t="str">
        <f t="shared" si="49"/>
        <v>juego</v>
      </c>
      <c r="G32" s="30">
        <f t="array" ref="G32">INDEX('8º'!T:T,MATCH(A32,'8º'!B:B,0),1)</f>
        <v>2</v>
      </c>
      <c r="H32" s="31" t="str">
        <f t="shared" ref="H32:J32" si="50">F32</f>
        <v>juego</v>
      </c>
      <c r="I32" s="32">
        <f t="shared" si="50"/>
        <v>2</v>
      </c>
      <c r="J32" s="31" t="str">
        <f t="shared" si="50"/>
        <v>juego</v>
      </c>
      <c r="K32" s="30">
        <f t="array" ref="K32">INDEX('9º'!T:T,MATCH(A32,'9º'!B:B,0),1)</f>
        <v>2</v>
      </c>
      <c r="L32" s="31" t="str">
        <f t="shared" ref="L32:N32" si="51">J32</f>
        <v>juego</v>
      </c>
      <c r="M32" s="32">
        <f t="shared" si="51"/>
        <v>2</v>
      </c>
      <c r="N32" s="31" t="str">
        <f t="shared" si="51"/>
        <v>juego</v>
      </c>
      <c r="O32" s="33">
        <f t="shared" si="8"/>
        <v>2</v>
      </c>
      <c r="P32" s="34" t="str">
        <f t="shared" si="9"/>
        <v>juego</v>
      </c>
      <c r="Q32" s="4"/>
      <c r="R32" s="4"/>
      <c r="S32" s="4"/>
      <c r="T32" s="4"/>
    </row>
    <row r="33" ht="15.75" hidden="1" customHeight="1">
      <c r="A33" s="35" t="s">
        <v>31</v>
      </c>
      <c r="B33" s="36"/>
      <c r="C33" s="30">
        <f t="array" ref="C33">INDEX('7º'!U:U,MATCH(A33,'7º'!B:B,0),1)</f>
        <v>0</v>
      </c>
      <c r="D33" s="31" t="str">
        <f t="array" ref="D33">INDEX('7º'!D:D,MATCH(A33,'7º'!B:B,0),1)</f>
        <v>pza</v>
      </c>
      <c r="E33" s="32">
        <f t="shared" ref="E33:F33" si="52">C33</f>
        <v>0</v>
      </c>
      <c r="F33" s="31" t="str">
        <f t="shared" si="52"/>
        <v>pza</v>
      </c>
      <c r="G33" s="30">
        <f t="array" ref="G33">INDEX('8º'!T:T,MATCH(A33,'8º'!B:B,0),1)</f>
        <v>0</v>
      </c>
      <c r="H33" s="31" t="str">
        <f t="shared" ref="H33:J33" si="53">F33</f>
        <v>pza</v>
      </c>
      <c r="I33" s="32">
        <f t="shared" si="53"/>
        <v>0</v>
      </c>
      <c r="J33" s="31" t="str">
        <f t="shared" si="53"/>
        <v>pza</v>
      </c>
      <c r="K33" s="30">
        <f t="array" ref="K33">INDEX('9º'!T:T,MATCH(A33,'9º'!B:B,0),1)</f>
        <v>0</v>
      </c>
      <c r="L33" s="31" t="str">
        <f t="shared" ref="L33:N33" si="54">J33</f>
        <v>pza</v>
      </c>
      <c r="M33" s="32">
        <f t="shared" si="54"/>
        <v>0</v>
      </c>
      <c r="N33" s="31" t="str">
        <f t="shared" si="54"/>
        <v>pza</v>
      </c>
      <c r="O33" s="33">
        <f t="shared" si="8"/>
        <v>0</v>
      </c>
      <c r="P33" s="34" t="str">
        <f t="shared" si="9"/>
        <v>pza</v>
      </c>
      <c r="Q33" s="4"/>
      <c r="R33" s="4"/>
      <c r="S33" s="4"/>
      <c r="T33" s="4"/>
    </row>
    <row r="34" ht="15.75" hidden="1" customHeight="1">
      <c r="A34" s="35" t="s">
        <v>32</v>
      </c>
      <c r="B34" s="36"/>
      <c r="C34" s="30">
        <f t="array" ref="C34">INDEX('7º'!U:U,MATCH(A34,'7º'!B:B,0),1)</f>
        <v>0</v>
      </c>
      <c r="D34" s="31" t="str">
        <f t="array" ref="D34">INDEX('7º'!D:D,MATCH(A34,'7º'!B:B,0),1)</f>
        <v>pza</v>
      </c>
      <c r="E34" s="32">
        <f t="shared" ref="E34:F34" si="55">C34</f>
        <v>0</v>
      </c>
      <c r="F34" s="31" t="str">
        <f t="shared" si="55"/>
        <v>pza</v>
      </c>
      <c r="G34" s="30">
        <f t="array" ref="G34">INDEX('8º'!T:T,MATCH(A34,'8º'!B:B,0),1)</f>
        <v>0</v>
      </c>
      <c r="H34" s="31" t="str">
        <f t="shared" ref="H34:J34" si="56">F34</f>
        <v>pza</v>
      </c>
      <c r="I34" s="32">
        <f t="shared" si="56"/>
        <v>0</v>
      </c>
      <c r="J34" s="31" t="str">
        <f t="shared" si="56"/>
        <v>pza</v>
      </c>
      <c r="K34" s="30">
        <f t="array" ref="K34">INDEX('9º'!T:T,MATCH(A34,'9º'!B:B,0),1)</f>
        <v>0</v>
      </c>
      <c r="L34" s="31" t="str">
        <f t="shared" ref="L34:N34" si="57">J34</f>
        <v>pza</v>
      </c>
      <c r="M34" s="32">
        <f t="shared" si="57"/>
        <v>0</v>
      </c>
      <c r="N34" s="31" t="str">
        <f t="shared" si="57"/>
        <v>pza</v>
      </c>
      <c r="O34" s="33">
        <f t="shared" si="8"/>
        <v>0</v>
      </c>
      <c r="P34" s="34" t="str">
        <f t="shared" si="9"/>
        <v>pza</v>
      </c>
      <c r="Q34" s="4"/>
      <c r="R34" s="4"/>
      <c r="S34" s="4"/>
      <c r="T34" s="4"/>
    </row>
    <row r="35" ht="27.0" customHeight="1">
      <c r="A35" s="35" t="s">
        <v>33</v>
      </c>
      <c r="B35" s="36"/>
      <c r="C35" s="30">
        <f t="array" ref="C35">INDEX('7º'!U:U,MATCH(A35,'7º'!B:B,0),1)</f>
        <v>4</v>
      </c>
      <c r="D35" s="31" t="str">
        <f t="array" ref="D35">INDEX('7º'!D:D,MATCH(A35,'7º'!B:B,0),1)</f>
        <v>juego</v>
      </c>
      <c r="E35" s="32">
        <f t="shared" ref="E35:F35" si="58">C35</f>
        <v>4</v>
      </c>
      <c r="F35" s="31" t="str">
        <f t="shared" si="58"/>
        <v>juego</v>
      </c>
      <c r="G35" s="30">
        <f t="array" ref="G35">INDEX('8º'!T:T,MATCH(A35,'8º'!B:B,0),1)</f>
        <v>4</v>
      </c>
      <c r="H35" s="31" t="str">
        <f t="shared" ref="H35:J35" si="59">F35</f>
        <v>juego</v>
      </c>
      <c r="I35" s="32">
        <f t="shared" si="59"/>
        <v>4</v>
      </c>
      <c r="J35" s="31" t="str">
        <f t="shared" si="59"/>
        <v>juego</v>
      </c>
      <c r="K35" s="30">
        <f t="array" ref="K35">INDEX('9º'!T:T,MATCH(A35,'9º'!B:B,0),1)</f>
        <v>4</v>
      </c>
      <c r="L35" s="31" t="str">
        <f t="shared" ref="L35:N35" si="60">J35</f>
        <v>juego</v>
      </c>
      <c r="M35" s="32">
        <f t="shared" si="60"/>
        <v>4</v>
      </c>
      <c r="N35" s="31" t="str">
        <f t="shared" si="60"/>
        <v>juego</v>
      </c>
      <c r="O35" s="33">
        <f t="shared" si="8"/>
        <v>4</v>
      </c>
      <c r="P35" s="34" t="str">
        <f t="shared" si="9"/>
        <v>juego</v>
      </c>
      <c r="Q35" s="4"/>
      <c r="R35" s="4"/>
      <c r="S35" s="4"/>
      <c r="T35" s="4"/>
    </row>
    <row r="36" ht="15.75" customHeight="1">
      <c r="A36" s="35" t="s">
        <v>34</v>
      </c>
      <c r="B36" s="36"/>
      <c r="C36" s="30">
        <f t="array" ref="C36">INDEX('7º'!U:U,MATCH(A36,'7º'!B:B,0),1)</f>
        <v>2</v>
      </c>
      <c r="D36" s="31" t="str">
        <f t="array" ref="D36">INDEX('7º'!D:D,MATCH(A36,'7º'!B:B,0),1)</f>
        <v>pza</v>
      </c>
      <c r="E36" s="32">
        <f t="shared" ref="E36:F36" si="61">C36</f>
        <v>2</v>
      </c>
      <c r="F36" s="31" t="str">
        <f t="shared" si="61"/>
        <v>pza</v>
      </c>
      <c r="G36" s="30">
        <f t="array" ref="G36">INDEX('8º'!T:T,MATCH(A36,'8º'!B:B,0),1)</f>
        <v>2</v>
      </c>
      <c r="H36" s="31" t="str">
        <f t="shared" ref="H36:J36" si="62">F36</f>
        <v>pza</v>
      </c>
      <c r="I36" s="32">
        <f t="shared" si="62"/>
        <v>2</v>
      </c>
      <c r="J36" s="31" t="str">
        <f t="shared" si="62"/>
        <v>pza</v>
      </c>
      <c r="K36" s="30">
        <f t="array" ref="K36">INDEX('9º'!T:T,MATCH(A36,'9º'!B:B,0),1)</f>
        <v>2</v>
      </c>
      <c r="L36" s="31" t="str">
        <f t="shared" ref="L36:N36" si="63">J36</f>
        <v>pza</v>
      </c>
      <c r="M36" s="32">
        <f t="shared" si="63"/>
        <v>2</v>
      </c>
      <c r="N36" s="31" t="str">
        <f t="shared" si="63"/>
        <v>pza</v>
      </c>
      <c r="O36" s="33">
        <f t="shared" si="8"/>
        <v>2</v>
      </c>
      <c r="P36" s="34" t="str">
        <f t="shared" si="9"/>
        <v>pza</v>
      </c>
      <c r="Q36" s="4"/>
      <c r="R36" s="4"/>
      <c r="S36" s="4"/>
      <c r="T36" s="4"/>
    </row>
    <row r="37" ht="15.75" customHeight="1">
      <c r="A37" s="35" t="s">
        <v>35</v>
      </c>
      <c r="B37" s="36"/>
      <c r="C37" s="30">
        <f t="array" ref="C37">INDEX('7º'!U:U,MATCH(A37,'7º'!B:B,0),1)</f>
        <v>0</v>
      </c>
      <c r="D37" s="31" t="str">
        <f t="array" ref="D37">INDEX('7º'!D:D,MATCH(A37,'7º'!B:B,0),1)</f>
        <v>pza</v>
      </c>
      <c r="E37" s="32">
        <f t="shared" ref="E37:F37" si="64">C37</f>
        <v>0</v>
      </c>
      <c r="F37" s="31" t="str">
        <f t="shared" si="64"/>
        <v>pza</v>
      </c>
      <c r="G37" s="30">
        <f t="array" ref="G37">INDEX('8º'!T:T,MATCH(A37,'8º'!B:B,0),1)</f>
        <v>1</v>
      </c>
      <c r="H37" s="31" t="str">
        <f t="shared" ref="H37:J37" si="65">F37</f>
        <v>pza</v>
      </c>
      <c r="I37" s="32">
        <f t="shared" si="65"/>
        <v>1</v>
      </c>
      <c r="J37" s="31" t="str">
        <f t="shared" si="65"/>
        <v>pza</v>
      </c>
      <c r="K37" s="30">
        <f t="array" ref="K37">INDEX('9º'!T:T,MATCH(A37,'9º'!B:B,0),1)</f>
        <v>1</v>
      </c>
      <c r="L37" s="31" t="str">
        <f t="shared" ref="L37:N37" si="66">J37</f>
        <v>pza</v>
      </c>
      <c r="M37" s="32">
        <f t="shared" si="66"/>
        <v>1</v>
      </c>
      <c r="N37" s="31" t="str">
        <f t="shared" si="66"/>
        <v>pza</v>
      </c>
      <c r="O37" s="33">
        <f t="shared" si="8"/>
        <v>1</v>
      </c>
      <c r="P37" s="34" t="str">
        <f t="shared" si="9"/>
        <v>pza</v>
      </c>
      <c r="Q37" s="4"/>
      <c r="R37" s="4"/>
      <c r="S37" s="4"/>
      <c r="T37" s="4"/>
    </row>
    <row r="38" ht="15.75" customHeight="1">
      <c r="A38" s="35" t="s">
        <v>36</v>
      </c>
      <c r="B38" s="36"/>
      <c r="C38" s="30">
        <f t="array" ref="C38">INDEX('7º'!U:U,MATCH(A38,'7º'!B:B,0),1)</f>
        <v>0</v>
      </c>
      <c r="D38" s="31" t="str">
        <f t="array" ref="D38">INDEX('7º'!D:D,MATCH(A38,'7º'!B:B,0),1)</f>
        <v>par</v>
      </c>
      <c r="E38" s="32">
        <f t="shared" ref="E38:F38" si="67">C38</f>
        <v>0</v>
      </c>
      <c r="F38" s="31" t="str">
        <f t="shared" si="67"/>
        <v>par</v>
      </c>
      <c r="G38" s="30">
        <f t="array" ref="G38">INDEX('8º'!T:T,MATCH(A38,'8º'!B:B,0),1)</f>
        <v>2</v>
      </c>
      <c r="H38" s="31" t="str">
        <f t="shared" ref="H38:J38" si="68">F38</f>
        <v>par</v>
      </c>
      <c r="I38" s="32">
        <f t="shared" si="68"/>
        <v>2</v>
      </c>
      <c r="J38" s="31" t="str">
        <f t="shared" si="68"/>
        <v>par</v>
      </c>
      <c r="K38" s="30">
        <f t="array" ref="K38">INDEX('9º'!T:T,MATCH(A38,'9º'!B:B,0),1)</f>
        <v>2</v>
      </c>
      <c r="L38" s="31" t="str">
        <f t="shared" ref="L38:N38" si="69">J38</f>
        <v>par</v>
      </c>
      <c r="M38" s="32">
        <f t="shared" si="69"/>
        <v>2</v>
      </c>
      <c r="N38" s="31" t="str">
        <f t="shared" si="69"/>
        <v>par</v>
      </c>
      <c r="O38" s="33">
        <f t="shared" si="8"/>
        <v>2</v>
      </c>
      <c r="P38" s="34" t="str">
        <f t="shared" si="9"/>
        <v>par</v>
      </c>
      <c r="Q38" s="4"/>
      <c r="R38" s="4"/>
      <c r="S38" s="4"/>
      <c r="T38" s="4"/>
    </row>
    <row r="39" ht="27.75" hidden="1" customHeight="1">
      <c r="A39" s="35" t="s">
        <v>37</v>
      </c>
      <c r="B39" s="36"/>
      <c r="C39" s="30">
        <f t="array" ref="C39">INDEX('7º'!U:U,MATCH(A39,'7º'!B:B,0),1)</f>
        <v>0</v>
      </c>
      <c r="D39" s="31" t="str">
        <f t="array" ref="D39">INDEX('7º'!D:D,MATCH(A39,'7º'!B:B,0),1)</f>
        <v>pza</v>
      </c>
      <c r="E39" s="32">
        <f t="shared" ref="E39:F39" si="70">C39</f>
        <v>0</v>
      </c>
      <c r="F39" s="31" t="str">
        <f t="shared" si="70"/>
        <v>pza</v>
      </c>
      <c r="G39" s="30">
        <f t="array" ref="G39">INDEX('8º'!T:T,MATCH(A39,'8º'!B:B,0),1)</f>
        <v>0</v>
      </c>
      <c r="H39" s="31" t="str">
        <f t="shared" ref="H39:J39" si="71">F39</f>
        <v>pza</v>
      </c>
      <c r="I39" s="32">
        <f t="shared" si="71"/>
        <v>0</v>
      </c>
      <c r="J39" s="31" t="str">
        <f t="shared" si="71"/>
        <v>pza</v>
      </c>
      <c r="K39" s="30">
        <f t="array" ref="K39">INDEX('9º'!T:T,MATCH(A39,'9º'!B:B,0),1)</f>
        <v>0</v>
      </c>
      <c r="L39" s="31" t="str">
        <f t="shared" ref="L39:N39" si="72">J39</f>
        <v>pza</v>
      </c>
      <c r="M39" s="32">
        <f t="shared" si="72"/>
        <v>0</v>
      </c>
      <c r="N39" s="31" t="str">
        <f t="shared" si="72"/>
        <v>pza</v>
      </c>
      <c r="O39" s="33">
        <f t="shared" si="8"/>
        <v>0</v>
      </c>
      <c r="P39" s="34" t="str">
        <f t="shared" si="9"/>
        <v>pza</v>
      </c>
      <c r="Q39" s="4"/>
      <c r="R39" s="4"/>
      <c r="S39" s="4"/>
      <c r="T39" s="4"/>
    </row>
    <row r="40" ht="42.0" hidden="1" customHeight="1">
      <c r="A40" s="35" t="s">
        <v>38</v>
      </c>
      <c r="B40" s="36"/>
      <c r="C40" s="30">
        <f t="array" ref="C40">INDEX('7º'!U:U,MATCH(A40,'7º'!B:B,0),1)</f>
        <v>0</v>
      </c>
      <c r="D40" s="31" t="str">
        <f t="array" ref="D40">INDEX('7º'!D:D,MATCH(A40,'7º'!B:B,0),1)</f>
        <v>pza</v>
      </c>
      <c r="E40" s="32">
        <f t="shared" ref="E40:F40" si="73">C40</f>
        <v>0</v>
      </c>
      <c r="F40" s="31" t="str">
        <f t="shared" si="73"/>
        <v>pza</v>
      </c>
      <c r="G40" s="30">
        <f t="array" ref="G40">INDEX('8º'!T:T,MATCH(A40,'8º'!B:B,0),1)</f>
        <v>0</v>
      </c>
      <c r="H40" s="31" t="str">
        <f t="shared" ref="H40:J40" si="74">F40</f>
        <v>pza</v>
      </c>
      <c r="I40" s="32">
        <f t="shared" si="74"/>
        <v>0</v>
      </c>
      <c r="J40" s="31" t="str">
        <f t="shared" si="74"/>
        <v>pza</v>
      </c>
      <c r="K40" s="30">
        <f t="array" ref="K40">INDEX('9º'!T:T,MATCH(A40,'9º'!B:B,0),1)</f>
        <v>0</v>
      </c>
      <c r="L40" s="31" t="str">
        <f t="shared" ref="L40:N40" si="75">J40</f>
        <v>pza</v>
      </c>
      <c r="M40" s="32">
        <f t="shared" si="75"/>
        <v>0</v>
      </c>
      <c r="N40" s="31" t="str">
        <f t="shared" si="75"/>
        <v>pza</v>
      </c>
      <c r="O40" s="33">
        <f t="shared" si="8"/>
        <v>0</v>
      </c>
      <c r="P40" s="34" t="str">
        <f t="shared" si="9"/>
        <v>pza</v>
      </c>
      <c r="Q40" s="4"/>
      <c r="R40" s="4"/>
      <c r="S40" s="4"/>
      <c r="T40" s="4"/>
    </row>
    <row r="41" ht="15.75" customHeight="1">
      <c r="A41" s="35" t="s">
        <v>39</v>
      </c>
      <c r="B41" s="36"/>
      <c r="C41" s="30">
        <f t="array" ref="C41">INDEX('7º'!U:U,MATCH(A41,'7º'!B:B,0),1)</f>
        <v>8</v>
      </c>
      <c r="D41" s="31" t="str">
        <f t="array" ref="D41">INDEX('7º'!D:D,MATCH(A41,'7º'!B:B,0),1)</f>
        <v>pza</v>
      </c>
      <c r="E41" s="32">
        <f t="shared" ref="E41:F41" si="76">C41</f>
        <v>8</v>
      </c>
      <c r="F41" s="31" t="str">
        <f t="shared" si="76"/>
        <v>pza</v>
      </c>
      <c r="G41" s="30">
        <f t="array" ref="G41">INDEX('8º'!T:T,MATCH(A41,'8º'!B:B,0),1)</f>
        <v>0</v>
      </c>
      <c r="H41" s="31" t="str">
        <f t="shared" ref="H41:J41" si="77">F41</f>
        <v>pza</v>
      </c>
      <c r="I41" s="32">
        <f t="shared" si="77"/>
        <v>0</v>
      </c>
      <c r="J41" s="31" t="str">
        <f t="shared" si="77"/>
        <v>pza</v>
      </c>
      <c r="K41" s="30">
        <f t="array" ref="K41">INDEX('9º'!T:T,MATCH(A41,'9º'!B:B,0),1)</f>
        <v>0</v>
      </c>
      <c r="L41" s="31" t="str">
        <f t="shared" ref="L41:N41" si="78">J41</f>
        <v>pza</v>
      </c>
      <c r="M41" s="32">
        <f t="shared" si="78"/>
        <v>0</v>
      </c>
      <c r="N41" s="31" t="str">
        <f t="shared" si="78"/>
        <v>pza</v>
      </c>
      <c r="O41" s="33">
        <f t="shared" si="8"/>
        <v>8</v>
      </c>
      <c r="P41" s="34" t="str">
        <f t="shared" si="9"/>
        <v>pza</v>
      </c>
      <c r="Q41" s="4"/>
      <c r="R41" s="4"/>
      <c r="S41" s="4"/>
      <c r="T41" s="4"/>
    </row>
    <row r="42" ht="15.75" hidden="1" customHeight="1">
      <c r="A42" s="37" t="s">
        <v>40</v>
      </c>
      <c r="B42" s="38"/>
      <c r="C42" s="30">
        <f t="array" ref="C42">INDEX('7º'!U:U,MATCH(A42,'7º'!B:B,0),1)</f>
        <v>0</v>
      </c>
      <c r="D42" s="31" t="str">
        <f t="array" ref="D42">INDEX('7º'!D:D,MATCH(A42,'7º'!B:B,0),1)</f>
        <v>pza</v>
      </c>
      <c r="E42" s="32">
        <f t="shared" ref="E42:F42" si="79">C42</f>
        <v>0</v>
      </c>
      <c r="F42" s="31" t="str">
        <f t="shared" si="79"/>
        <v>pza</v>
      </c>
      <c r="G42" s="30">
        <f t="array" ref="G42">INDEX('8º'!T:T,MATCH(A42,'8º'!B:B,0),1)</f>
        <v>0</v>
      </c>
      <c r="H42" s="31" t="str">
        <f t="shared" ref="H42:J42" si="80">F42</f>
        <v>pza</v>
      </c>
      <c r="I42" s="32">
        <f t="shared" si="80"/>
        <v>0</v>
      </c>
      <c r="J42" s="31" t="str">
        <f t="shared" si="80"/>
        <v>pza</v>
      </c>
      <c r="K42" s="30">
        <f t="array" ref="K42">INDEX('9º'!T:T,MATCH(A42,'9º'!B:B,0),1)</f>
        <v>0</v>
      </c>
      <c r="L42" s="31" t="str">
        <f t="shared" ref="L42:N42" si="81">J42</f>
        <v>pza</v>
      </c>
      <c r="M42" s="32">
        <f t="shared" si="81"/>
        <v>0</v>
      </c>
      <c r="N42" s="31" t="str">
        <f t="shared" si="81"/>
        <v>pza</v>
      </c>
      <c r="O42" s="33">
        <f t="shared" si="8"/>
        <v>0</v>
      </c>
      <c r="P42" s="34" t="str">
        <f t="shared" si="9"/>
        <v>pza</v>
      </c>
      <c r="Q42" s="4"/>
      <c r="R42" s="4"/>
      <c r="S42" s="4"/>
      <c r="T42" s="4"/>
    </row>
    <row r="43" ht="15.75" customHeight="1">
      <c r="A43" s="23" t="s">
        <v>41</v>
      </c>
      <c r="B43" s="24"/>
      <c r="C43" s="39" t="s">
        <v>13</v>
      </c>
      <c r="D43" s="24"/>
      <c r="E43" s="39" t="s">
        <v>14</v>
      </c>
      <c r="F43" s="24"/>
      <c r="G43" s="39" t="s">
        <v>13</v>
      </c>
      <c r="H43" s="24"/>
      <c r="I43" s="39" t="s">
        <v>14</v>
      </c>
      <c r="J43" s="24"/>
      <c r="K43" s="39" t="s">
        <v>13</v>
      </c>
      <c r="L43" s="24"/>
      <c r="M43" s="39" t="s">
        <v>14</v>
      </c>
      <c r="N43" s="24"/>
      <c r="O43" s="40">
        <v>1.0</v>
      </c>
      <c r="P43" s="41"/>
      <c r="Q43" s="4"/>
      <c r="R43" s="4"/>
      <c r="S43" s="4"/>
      <c r="T43" s="4"/>
    </row>
    <row r="44" ht="15.75" customHeight="1">
      <c r="A44" s="42" t="s">
        <v>42</v>
      </c>
      <c r="B44" s="36"/>
      <c r="C44" s="30">
        <f t="array" ref="C44">INDEX('7º'!U:U,MATCH(A44,'7º'!B:B,0),1)</f>
        <v>2</v>
      </c>
      <c r="D44" s="31" t="str">
        <f t="array" ref="D44">INDEX('7º'!D:D,MATCH(A44,'7º'!B:B,0),1)</f>
        <v>pza</v>
      </c>
      <c r="E44" s="43">
        <f t="shared" ref="E44:E88" si="82">C44*C$10</f>
        <v>2</v>
      </c>
      <c r="F44" s="31" t="str">
        <f t="shared" ref="F44:F88" si="83">D44</f>
        <v>pza</v>
      </c>
      <c r="G44" s="30">
        <f t="array" ref="G44">INDEX('8º'!T:T,MATCH(A44,'8º'!B:B,0),1)</f>
        <v>0</v>
      </c>
      <c r="H44" s="31" t="str">
        <f t="shared" ref="H44:H88" si="84">F44</f>
        <v>pza</v>
      </c>
      <c r="I44" s="43">
        <f t="shared" ref="I44:I88" si="85">G44*C$11</f>
        <v>0</v>
      </c>
      <c r="J44" s="31" t="str">
        <f t="shared" ref="J44:J88" si="86">H44</f>
        <v>pza</v>
      </c>
      <c r="K44" s="30">
        <f t="array" ref="K44">INDEX('9º'!T:T,MATCH(A44,'9º'!B:B,0),1)</f>
        <v>0</v>
      </c>
      <c r="L44" s="31" t="str">
        <f t="shared" ref="L44:L88" si="87">J44</f>
        <v>pza</v>
      </c>
      <c r="M44" s="43">
        <f t="shared" ref="M44:M88" si="88">K44*C$12</f>
        <v>0</v>
      </c>
      <c r="N44" s="31" t="str">
        <f t="shared" ref="N44:N88" si="89">L44</f>
        <v>pza</v>
      </c>
      <c r="O44" s="33">
        <f t="shared" ref="O44:O88" si="90">E44+I44+M44</f>
        <v>2</v>
      </c>
      <c r="P44" s="34" t="str">
        <f t="shared" ref="P44:P88" si="91">N44</f>
        <v>pza</v>
      </c>
      <c r="Q44" s="4"/>
      <c r="R44" s="4"/>
      <c r="S44" s="4"/>
      <c r="T44" s="4"/>
    </row>
    <row r="45" ht="15.75" hidden="1" customHeight="1">
      <c r="A45" s="42" t="s">
        <v>43</v>
      </c>
      <c r="B45" s="36"/>
      <c r="C45" s="30">
        <f t="array" ref="C45">INDEX('7º'!U:U,MATCH(A45,'7º'!B:B,0),1)</f>
        <v>0</v>
      </c>
      <c r="D45" s="31" t="str">
        <f t="array" ref="D45">INDEX('7º'!D:D,MATCH(A45,'7º'!B:B,0),1)</f>
        <v>pza</v>
      </c>
      <c r="E45" s="43">
        <f t="shared" si="82"/>
        <v>0</v>
      </c>
      <c r="F45" s="31" t="str">
        <f t="shared" si="83"/>
        <v>pza</v>
      </c>
      <c r="G45" s="30">
        <f t="array" ref="G45">INDEX('8º'!T:T,MATCH(A45,'8º'!B:B,0),1)</f>
        <v>0</v>
      </c>
      <c r="H45" s="31" t="str">
        <f t="shared" si="84"/>
        <v>pza</v>
      </c>
      <c r="I45" s="43">
        <f t="shared" si="85"/>
        <v>0</v>
      </c>
      <c r="J45" s="31" t="str">
        <f t="shared" si="86"/>
        <v>pza</v>
      </c>
      <c r="K45" s="30">
        <f t="array" ref="K45">INDEX('9º'!T:T,MATCH(A45,'9º'!B:B,0),1)</f>
        <v>0</v>
      </c>
      <c r="L45" s="31" t="str">
        <f t="shared" si="87"/>
        <v>pza</v>
      </c>
      <c r="M45" s="43">
        <f t="shared" si="88"/>
        <v>0</v>
      </c>
      <c r="N45" s="31" t="str">
        <f t="shared" si="89"/>
        <v>pza</v>
      </c>
      <c r="O45" s="33">
        <f t="shared" si="90"/>
        <v>0</v>
      </c>
      <c r="P45" s="34" t="str">
        <f t="shared" si="91"/>
        <v>pza</v>
      </c>
      <c r="Q45" s="4"/>
      <c r="R45" s="4"/>
      <c r="S45" s="4"/>
      <c r="T45" s="4"/>
    </row>
    <row r="46" ht="15.75" hidden="1" customHeight="1">
      <c r="A46" s="42" t="s">
        <v>44</v>
      </c>
      <c r="B46" s="36"/>
      <c r="C46" s="30">
        <f t="array" ref="C46">INDEX('7º'!U:U,MATCH(A46,'7º'!B:B,0),1)</f>
        <v>0</v>
      </c>
      <c r="D46" s="31" t="str">
        <f t="array" ref="D46">INDEX('7º'!D:D,MATCH(A46,'7º'!B:B,0),1)</f>
        <v>hoja</v>
      </c>
      <c r="E46" s="43">
        <f t="shared" si="82"/>
        <v>0</v>
      </c>
      <c r="F46" s="31" t="str">
        <f t="shared" si="83"/>
        <v>hoja</v>
      </c>
      <c r="G46" s="30">
        <f t="array" ref="G46">INDEX('8º'!T:T,MATCH(A46,'8º'!B:B,0),1)</f>
        <v>0</v>
      </c>
      <c r="H46" s="31" t="str">
        <f t="shared" si="84"/>
        <v>hoja</v>
      </c>
      <c r="I46" s="43">
        <f t="shared" si="85"/>
        <v>0</v>
      </c>
      <c r="J46" s="31" t="str">
        <f t="shared" si="86"/>
        <v>hoja</v>
      </c>
      <c r="K46" s="30">
        <f t="array" ref="K46">INDEX('9º'!T:T,MATCH(A46,'9º'!B:B,0),1)</f>
        <v>0</v>
      </c>
      <c r="L46" s="31" t="str">
        <f t="shared" si="87"/>
        <v>hoja</v>
      </c>
      <c r="M46" s="43">
        <f t="shared" si="88"/>
        <v>0</v>
      </c>
      <c r="N46" s="31" t="str">
        <f t="shared" si="89"/>
        <v>hoja</v>
      </c>
      <c r="O46" s="33">
        <f t="shared" si="90"/>
        <v>0</v>
      </c>
      <c r="P46" s="34" t="str">
        <f t="shared" si="91"/>
        <v>hoja</v>
      </c>
      <c r="Q46" s="4"/>
      <c r="R46" s="4"/>
      <c r="S46" s="4"/>
      <c r="T46" s="4"/>
    </row>
    <row r="47" ht="27.75" hidden="1" customHeight="1">
      <c r="A47" s="42" t="s">
        <v>45</v>
      </c>
      <c r="B47" s="36"/>
      <c r="C47" s="30">
        <f t="array" ref="C47">INDEX('7º'!U:U,MATCH(A47,'7º'!B:B,0),1)</f>
        <v>0</v>
      </c>
      <c r="D47" s="31" t="str">
        <f t="array" ref="D47">INDEX('7º'!D:D,MATCH(A47,'7º'!B:B,0),1)</f>
        <v>hoja</v>
      </c>
      <c r="E47" s="43">
        <f t="shared" si="82"/>
        <v>0</v>
      </c>
      <c r="F47" s="31" t="str">
        <f t="shared" si="83"/>
        <v>hoja</v>
      </c>
      <c r="G47" s="30">
        <f t="array" ref="G47">INDEX('8º'!T:T,MATCH(A47,'8º'!B:B,0),1)</f>
        <v>0</v>
      </c>
      <c r="H47" s="31" t="str">
        <f t="shared" si="84"/>
        <v>hoja</v>
      </c>
      <c r="I47" s="43">
        <f t="shared" si="85"/>
        <v>0</v>
      </c>
      <c r="J47" s="31" t="str">
        <f t="shared" si="86"/>
        <v>hoja</v>
      </c>
      <c r="K47" s="30">
        <f t="array" ref="K47">INDEX('9º'!T:T,MATCH(A47,'9º'!B:B,0),1)</f>
        <v>0</v>
      </c>
      <c r="L47" s="31" t="str">
        <f t="shared" si="87"/>
        <v>hoja</v>
      </c>
      <c r="M47" s="43">
        <f t="shared" si="88"/>
        <v>0</v>
      </c>
      <c r="N47" s="31" t="str">
        <f t="shared" si="89"/>
        <v>hoja</v>
      </c>
      <c r="O47" s="33">
        <f t="shared" si="90"/>
        <v>0</v>
      </c>
      <c r="P47" s="34" t="str">
        <f t="shared" si="91"/>
        <v>hoja</v>
      </c>
      <c r="Q47" s="4"/>
      <c r="R47" s="4"/>
      <c r="S47" s="4"/>
      <c r="T47" s="4"/>
    </row>
    <row r="48" ht="27.75" hidden="1" customHeight="1">
      <c r="A48" s="42" t="s">
        <v>46</v>
      </c>
      <c r="B48" s="36"/>
      <c r="C48" s="30">
        <f t="array" ref="C48">INDEX('7º'!U:U,MATCH(A48,'7º'!B:B,0),1)</f>
        <v>0</v>
      </c>
      <c r="D48" s="31" t="str">
        <f t="array" ref="D48">INDEX('7º'!D:D,MATCH(A48,'7º'!B:B,0),1)</f>
        <v>bloc de 100 hojas</v>
      </c>
      <c r="E48" s="43">
        <f t="shared" si="82"/>
        <v>0</v>
      </c>
      <c r="F48" s="31" t="str">
        <f t="shared" si="83"/>
        <v>bloc de 100 hojas</v>
      </c>
      <c r="G48" s="30">
        <f t="array" ref="G48">INDEX('8º'!T:T,MATCH(A48,'8º'!B:B,0),1)</f>
        <v>0</v>
      </c>
      <c r="H48" s="31" t="str">
        <f t="shared" si="84"/>
        <v>bloc de 100 hojas</v>
      </c>
      <c r="I48" s="43">
        <f t="shared" si="85"/>
        <v>0</v>
      </c>
      <c r="J48" s="31" t="str">
        <f t="shared" si="86"/>
        <v>bloc de 100 hojas</v>
      </c>
      <c r="K48" s="30">
        <f t="array" ref="K48">INDEX('9º'!T:T,MATCH(A48,'9º'!B:B,0),1)</f>
        <v>0</v>
      </c>
      <c r="L48" s="31" t="str">
        <f t="shared" si="87"/>
        <v>bloc de 100 hojas</v>
      </c>
      <c r="M48" s="43">
        <f t="shared" si="88"/>
        <v>0</v>
      </c>
      <c r="N48" s="31" t="str">
        <f t="shared" si="89"/>
        <v>bloc de 100 hojas</v>
      </c>
      <c r="O48" s="33">
        <f t="shared" si="90"/>
        <v>0</v>
      </c>
      <c r="P48" s="34" t="str">
        <f t="shared" si="91"/>
        <v>bloc de 100 hojas</v>
      </c>
      <c r="Q48" s="4"/>
      <c r="R48" s="4"/>
      <c r="S48" s="4"/>
      <c r="T48" s="4"/>
    </row>
    <row r="49" ht="15.75" hidden="1" customHeight="1">
      <c r="A49" s="42" t="s">
        <v>47</v>
      </c>
      <c r="B49" s="36"/>
      <c r="C49" s="30">
        <f t="array" ref="C49">INDEX('7º'!U:U,MATCH(A49,'7º'!B:B,0),1)</f>
        <v>0</v>
      </c>
      <c r="D49" s="31" t="str">
        <f t="array" ref="D49">INDEX('7º'!D:D,MATCH(A49,'7º'!B:B,0),1)</f>
        <v>hoja</v>
      </c>
      <c r="E49" s="43">
        <f t="shared" si="82"/>
        <v>0</v>
      </c>
      <c r="F49" s="31" t="str">
        <f t="shared" si="83"/>
        <v>hoja</v>
      </c>
      <c r="G49" s="30">
        <f t="array" ref="G49">INDEX('8º'!T:T,MATCH(A49,'8º'!B:B,0),1)</f>
        <v>0</v>
      </c>
      <c r="H49" s="31" t="str">
        <f t="shared" si="84"/>
        <v>hoja</v>
      </c>
      <c r="I49" s="43">
        <f t="shared" si="85"/>
        <v>0</v>
      </c>
      <c r="J49" s="31" t="str">
        <f t="shared" si="86"/>
        <v>hoja</v>
      </c>
      <c r="K49" s="30">
        <f t="array" ref="K49">INDEX('9º'!T:T,MATCH(A49,'9º'!B:B,0),1)</f>
        <v>0</v>
      </c>
      <c r="L49" s="31" t="str">
        <f t="shared" si="87"/>
        <v>hoja</v>
      </c>
      <c r="M49" s="43">
        <f t="shared" si="88"/>
        <v>0</v>
      </c>
      <c r="N49" s="31" t="str">
        <f t="shared" si="89"/>
        <v>hoja</v>
      </c>
      <c r="O49" s="33">
        <f t="shared" si="90"/>
        <v>0</v>
      </c>
      <c r="P49" s="34" t="str">
        <f t="shared" si="91"/>
        <v>hoja</v>
      </c>
      <c r="Q49" s="4"/>
      <c r="R49" s="4"/>
      <c r="S49" s="4"/>
      <c r="T49" s="4"/>
    </row>
    <row r="50" ht="15.75" customHeight="1">
      <c r="A50" s="42" t="s">
        <v>48</v>
      </c>
      <c r="B50" s="36"/>
      <c r="C50" s="30">
        <f t="array" ref="C50">INDEX('7º'!U:U,MATCH(A50,'7º'!B:B,0),1)</f>
        <v>1</v>
      </c>
      <c r="D50" s="31" t="str">
        <f t="array" ref="D50">INDEX('7º'!D:D,MATCH(A50,'7º'!B:B,0),1)</f>
        <v>rollo</v>
      </c>
      <c r="E50" s="43">
        <f t="shared" si="82"/>
        <v>1</v>
      </c>
      <c r="F50" s="31" t="str">
        <f t="shared" si="83"/>
        <v>rollo</v>
      </c>
      <c r="G50" s="30">
        <f t="array" ref="G50">INDEX('8º'!T:T,MATCH(A50,'8º'!B:B,0),1)</f>
        <v>0</v>
      </c>
      <c r="H50" s="31" t="str">
        <f t="shared" si="84"/>
        <v>rollo</v>
      </c>
      <c r="I50" s="43">
        <f t="shared" si="85"/>
        <v>0</v>
      </c>
      <c r="J50" s="31" t="str">
        <f t="shared" si="86"/>
        <v>rollo</v>
      </c>
      <c r="K50" s="30">
        <f t="array" ref="K50">INDEX('9º'!T:T,MATCH(A50,'9º'!B:B,0),1)</f>
        <v>0</v>
      </c>
      <c r="L50" s="31" t="str">
        <f t="shared" si="87"/>
        <v>rollo</v>
      </c>
      <c r="M50" s="43">
        <f t="shared" si="88"/>
        <v>0</v>
      </c>
      <c r="N50" s="31" t="str">
        <f t="shared" si="89"/>
        <v>rollo</v>
      </c>
      <c r="O50" s="33">
        <f t="shared" si="90"/>
        <v>1</v>
      </c>
      <c r="P50" s="34" t="str">
        <f t="shared" si="91"/>
        <v>rollo</v>
      </c>
      <c r="Q50" s="4"/>
      <c r="R50" s="4"/>
      <c r="S50" s="4"/>
      <c r="T50" s="4"/>
    </row>
    <row r="51" ht="27.75" hidden="1" customHeight="1">
      <c r="A51" s="42" t="s">
        <v>49</v>
      </c>
      <c r="B51" s="36"/>
      <c r="C51" s="30">
        <f t="array" ref="C51">INDEX('7º'!U:U,MATCH(A51,'7º'!B:B,0),1)</f>
        <v>0</v>
      </c>
      <c r="D51" s="31" t="str">
        <f t="array" ref="D51">INDEX('7º'!D:D,MATCH(A51,'7º'!B:B,0),1)</f>
        <v>pza</v>
      </c>
      <c r="E51" s="43">
        <f t="shared" si="82"/>
        <v>0</v>
      </c>
      <c r="F51" s="31" t="str">
        <f t="shared" si="83"/>
        <v>pza</v>
      </c>
      <c r="G51" s="30">
        <f t="array" ref="G51">INDEX('8º'!T:T,MATCH(A51,'8º'!B:B,0),1)</f>
        <v>0</v>
      </c>
      <c r="H51" s="31" t="str">
        <f t="shared" si="84"/>
        <v>pza</v>
      </c>
      <c r="I51" s="43">
        <f t="shared" si="85"/>
        <v>0</v>
      </c>
      <c r="J51" s="31" t="str">
        <f t="shared" si="86"/>
        <v>pza</v>
      </c>
      <c r="K51" s="30">
        <f t="array" ref="K51">INDEX('9º'!T:T,MATCH(A51,'9º'!B:B,0),1)</f>
        <v>0</v>
      </c>
      <c r="L51" s="31" t="str">
        <f t="shared" si="87"/>
        <v>pza</v>
      </c>
      <c r="M51" s="43">
        <f t="shared" si="88"/>
        <v>0</v>
      </c>
      <c r="N51" s="31" t="str">
        <f t="shared" si="89"/>
        <v>pza</v>
      </c>
      <c r="O51" s="33">
        <f t="shared" si="90"/>
        <v>0</v>
      </c>
      <c r="P51" s="34" t="str">
        <f t="shared" si="91"/>
        <v>pza</v>
      </c>
      <c r="Q51" s="4"/>
      <c r="R51" s="4"/>
      <c r="S51" s="4"/>
      <c r="T51" s="4"/>
    </row>
    <row r="52" ht="27.75" hidden="1" customHeight="1">
      <c r="A52" s="42" t="s">
        <v>50</v>
      </c>
      <c r="B52" s="36"/>
      <c r="C52" s="30">
        <f t="array" ref="C52">INDEX('7º'!U:U,MATCH(A52,'7º'!B:B,0),1)</f>
        <v>0</v>
      </c>
      <c r="D52" s="31" t="str">
        <f t="array" ref="D52">INDEX('7º'!D:D,MATCH(A52,'7º'!B:B,0),1)</f>
        <v>pza</v>
      </c>
      <c r="E52" s="43">
        <f t="shared" si="82"/>
        <v>0</v>
      </c>
      <c r="F52" s="31" t="str">
        <f t="shared" si="83"/>
        <v>pza</v>
      </c>
      <c r="G52" s="30">
        <f t="array" ref="G52">INDEX('8º'!T:T,MATCH(A52,'8º'!B:B,0),1)</f>
        <v>0</v>
      </c>
      <c r="H52" s="31" t="str">
        <f t="shared" si="84"/>
        <v>pza</v>
      </c>
      <c r="I52" s="43">
        <f t="shared" si="85"/>
        <v>0</v>
      </c>
      <c r="J52" s="31" t="str">
        <f t="shared" si="86"/>
        <v>pza</v>
      </c>
      <c r="K52" s="30">
        <f t="array" ref="K52">INDEX('9º'!T:T,MATCH(A52,'9º'!B:B,0),1)</f>
        <v>0</v>
      </c>
      <c r="L52" s="31" t="str">
        <f t="shared" si="87"/>
        <v>pza</v>
      </c>
      <c r="M52" s="43">
        <f t="shared" si="88"/>
        <v>0</v>
      </c>
      <c r="N52" s="31" t="str">
        <f t="shared" si="89"/>
        <v>pza</v>
      </c>
      <c r="O52" s="33">
        <f t="shared" si="90"/>
        <v>0</v>
      </c>
      <c r="P52" s="34" t="str">
        <f t="shared" si="91"/>
        <v>pza</v>
      </c>
      <c r="Q52" s="4"/>
      <c r="R52" s="4"/>
      <c r="S52" s="4"/>
      <c r="T52" s="4"/>
    </row>
    <row r="53" ht="27.75" hidden="1" customHeight="1">
      <c r="A53" s="42" t="s">
        <v>51</v>
      </c>
      <c r="B53" s="36"/>
      <c r="C53" s="30">
        <f t="array" ref="C53">INDEX('7º'!U:U,MATCH(A53,'7º'!B:B,0),1)</f>
        <v>0</v>
      </c>
      <c r="D53" s="31" t="str">
        <f t="array" ref="D53">INDEX('7º'!D:D,MATCH(A53,'7º'!B:B,0),1)</f>
        <v>pza</v>
      </c>
      <c r="E53" s="43">
        <f t="shared" si="82"/>
        <v>0</v>
      </c>
      <c r="F53" s="31" t="str">
        <f t="shared" si="83"/>
        <v>pza</v>
      </c>
      <c r="G53" s="30">
        <f t="array" ref="G53">INDEX('8º'!T:T,MATCH(A53,'8º'!B:B,0),1)</f>
        <v>0</v>
      </c>
      <c r="H53" s="31" t="str">
        <f t="shared" si="84"/>
        <v>pza</v>
      </c>
      <c r="I53" s="43">
        <f t="shared" si="85"/>
        <v>0</v>
      </c>
      <c r="J53" s="31" t="str">
        <f t="shared" si="86"/>
        <v>pza</v>
      </c>
      <c r="K53" s="30">
        <f t="array" ref="K53">INDEX('9º'!T:T,MATCH(A53,'9º'!B:B,0),1)</f>
        <v>0</v>
      </c>
      <c r="L53" s="31" t="str">
        <f t="shared" si="87"/>
        <v>pza</v>
      </c>
      <c r="M53" s="43">
        <f t="shared" si="88"/>
        <v>0</v>
      </c>
      <c r="N53" s="31" t="str">
        <f t="shared" si="89"/>
        <v>pza</v>
      </c>
      <c r="O53" s="33">
        <f t="shared" si="90"/>
        <v>0</v>
      </c>
      <c r="P53" s="34" t="str">
        <f t="shared" si="91"/>
        <v>pza</v>
      </c>
      <c r="Q53" s="4"/>
      <c r="R53" s="4"/>
      <c r="S53" s="4"/>
      <c r="T53" s="4"/>
    </row>
    <row r="54" ht="15.75" customHeight="1">
      <c r="A54" s="42" t="s">
        <v>52</v>
      </c>
      <c r="B54" s="36"/>
      <c r="C54" s="30">
        <f t="array" ref="C54">INDEX('7º'!U:U,MATCH(A54,'7º'!B:B,0),1)</f>
        <v>0</v>
      </c>
      <c r="D54" s="31" t="str">
        <f t="array" ref="D54">INDEX('7º'!D:D,MATCH(A54,'7º'!B:B,0),1)</f>
        <v>metro</v>
      </c>
      <c r="E54" s="43">
        <f t="shared" si="82"/>
        <v>0</v>
      </c>
      <c r="F54" s="31" t="str">
        <f t="shared" si="83"/>
        <v>metro</v>
      </c>
      <c r="G54" s="30">
        <f t="array" ref="G54">INDEX('8º'!T:T,MATCH(A54,'8º'!B:B,0),1)</f>
        <v>1</v>
      </c>
      <c r="H54" s="31" t="str">
        <f t="shared" si="84"/>
        <v>metro</v>
      </c>
      <c r="I54" s="43">
        <f t="shared" si="85"/>
        <v>1</v>
      </c>
      <c r="J54" s="31" t="str">
        <f t="shared" si="86"/>
        <v>metro</v>
      </c>
      <c r="K54" s="30">
        <f t="array" ref="K54">INDEX('9º'!T:T,MATCH(A54,'9º'!B:B,0),1)</f>
        <v>1</v>
      </c>
      <c r="L54" s="31" t="str">
        <f t="shared" si="87"/>
        <v>metro</v>
      </c>
      <c r="M54" s="43">
        <f t="shared" si="88"/>
        <v>1</v>
      </c>
      <c r="N54" s="31" t="str">
        <f t="shared" si="89"/>
        <v>metro</v>
      </c>
      <c r="O54" s="33">
        <f t="shared" si="90"/>
        <v>2</v>
      </c>
      <c r="P54" s="34" t="str">
        <f t="shared" si="91"/>
        <v>metro</v>
      </c>
      <c r="Q54" s="4"/>
      <c r="R54" s="4"/>
      <c r="S54" s="4"/>
      <c r="T54" s="4"/>
    </row>
    <row r="55" ht="15.75" hidden="1" customHeight="1">
      <c r="A55" s="42" t="s">
        <v>53</v>
      </c>
      <c r="B55" s="36"/>
      <c r="C55" s="30">
        <f t="array" ref="C55">INDEX('7º'!U:U,MATCH(A55,'7º'!B:B,0),1)</f>
        <v>0</v>
      </c>
      <c r="D55" s="31" t="str">
        <f t="array" ref="D55">INDEX('7º'!D:D,MATCH(A55,'7º'!B:B,0),1)</f>
        <v>carrete</v>
      </c>
      <c r="E55" s="43">
        <f t="shared" si="82"/>
        <v>0</v>
      </c>
      <c r="F55" s="31" t="str">
        <f t="shared" si="83"/>
        <v>carrete</v>
      </c>
      <c r="G55" s="30">
        <f t="array" ref="G55">INDEX('8º'!T:T,MATCH(A55,'8º'!B:B,0),1)</f>
        <v>0</v>
      </c>
      <c r="H55" s="31" t="str">
        <f t="shared" si="84"/>
        <v>carrete</v>
      </c>
      <c r="I55" s="43">
        <f t="shared" si="85"/>
        <v>0</v>
      </c>
      <c r="J55" s="31" t="str">
        <f t="shared" si="86"/>
        <v>carrete</v>
      </c>
      <c r="K55" s="30">
        <f t="array" ref="K55">INDEX('9º'!T:T,MATCH(A55,'9º'!B:B,0),1)</f>
        <v>0</v>
      </c>
      <c r="L55" s="31" t="str">
        <f t="shared" si="87"/>
        <v>carrete</v>
      </c>
      <c r="M55" s="43">
        <f t="shared" si="88"/>
        <v>0</v>
      </c>
      <c r="N55" s="31" t="str">
        <f t="shared" si="89"/>
        <v>carrete</v>
      </c>
      <c r="O55" s="33">
        <f t="shared" si="90"/>
        <v>0</v>
      </c>
      <c r="P55" s="34" t="str">
        <f t="shared" si="91"/>
        <v>carrete</v>
      </c>
      <c r="Q55" s="4"/>
      <c r="R55" s="4"/>
      <c r="S55" s="4"/>
      <c r="T55" s="4"/>
    </row>
    <row r="56" ht="15.75" hidden="1" customHeight="1">
      <c r="A56" s="42" t="s">
        <v>54</v>
      </c>
      <c r="B56" s="36"/>
      <c r="C56" s="30">
        <f t="array" ref="C56">INDEX('7º'!U:U,MATCH(A56,'7º'!B:B,0),1)</f>
        <v>0</v>
      </c>
      <c r="D56" s="31" t="str">
        <f t="array" ref="D56">INDEX('7º'!D:D,MATCH(A56,'7º'!B:B,0),1)</f>
        <v>metro</v>
      </c>
      <c r="E56" s="43">
        <f t="shared" si="82"/>
        <v>0</v>
      </c>
      <c r="F56" s="31" t="str">
        <f t="shared" si="83"/>
        <v>metro</v>
      </c>
      <c r="G56" s="30">
        <f t="array" ref="G56">INDEX('8º'!T:T,MATCH(A56,'8º'!B:B,0),1)</f>
        <v>0</v>
      </c>
      <c r="H56" s="31" t="str">
        <f t="shared" si="84"/>
        <v>metro</v>
      </c>
      <c r="I56" s="43">
        <f t="shared" si="85"/>
        <v>0</v>
      </c>
      <c r="J56" s="31" t="str">
        <f t="shared" si="86"/>
        <v>metro</v>
      </c>
      <c r="K56" s="30">
        <f t="array" ref="K56">INDEX('9º'!T:T,MATCH(A56,'9º'!B:B,0),1)</f>
        <v>0</v>
      </c>
      <c r="L56" s="31" t="str">
        <f t="shared" si="87"/>
        <v>metro</v>
      </c>
      <c r="M56" s="43">
        <f t="shared" si="88"/>
        <v>0</v>
      </c>
      <c r="N56" s="31" t="str">
        <f t="shared" si="89"/>
        <v>metro</v>
      </c>
      <c r="O56" s="33">
        <f t="shared" si="90"/>
        <v>0</v>
      </c>
      <c r="P56" s="34" t="str">
        <f t="shared" si="91"/>
        <v>metro</v>
      </c>
      <c r="Q56" s="4"/>
      <c r="R56" s="4"/>
      <c r="S56" s="4"/>
      <c r="T56" s="4"/>
    </row>
    <row r="57" ht="15.75" hidden="1" customHeight="1">
      <c r="A57" s="42" t="s">
        <v>55</v>
      </c>
      <c r="B57" s="36"/>
      <c r="C57" s="30">
        <f t="array" ref="C57">INDEX('7º'!U:U,MATCH(A57,'7º'!B:B,0),1)</f>
        <v>0</v>
      </c>
      <c r="D57" s="31" t="str">
        <f t="array" ref="D57">INDEX('7º'!D:D,MATCH(A57,'7º'!B:B,0),1)</f>
        <v>pza</v>
      </c>
      <c r="E57" s="43">
        <f t="shared" si="82"/>
        <v>0</v>
      </c>
      <c r="F57" s="31" t="str">
        <f t="shared" si="83"/>
        <v>pza</v>
      </c>
      <c r="G57" s="30">
        <f t="array" ref="G57">INDEX('8º'!T:T,MATCH(A57,'8º'!B:B,0),1)</f>
        <v>0</v>
      </c>
      <c r="H57" s="31" t="str">
        <f t="shared" si="84"/>
        <v>pza</v>
      </c>
      <c r="I57" s="43">
        <f t="shared" si="85"/>
        <v>0</v>
      </c>
      <c r="J57" s="31" t="str">
        <f t="shared" si="86"/>
        <v>pza</v>
      </c>
      <c r="K57" s="30">
        <f t="array" ref="K57">INDEX('9º'!T:T,MATCH(A57,'9º'!B:B,0),1)</f>
        <v>0</v>
      </c>
      <c r="L57" s="31" t="str">
        <f t="shared" si="87"/>
        <v>pza</v>
      </c>
      <c r="M57" s="43">
        <f t="shared" si="88"/>
        <v>0</v>
      </c>
      <c r="N57" s="31" t="str">
        <f t="shared" si="89"/>
        <v>pza</v>
      </c>
      <c r="O57" s="33">
        <f t="shared" si="90"/>
        <v>0</v>
      </c>
      <c r="P57" s="34" t="str">
        <f t="shared" si="91"/>
        <v>pza</v>
      </c>
      <c r="Q57" s="4"/>
      <c r="R57" s="4"/>
      <c r="S57" s="4"/>
      <c r="T57" s="4"/>
    </row>
    <row r="58" ht="15.75" hidden="1" customHeight="1">
      <c r="A58" s="42" t="s">
        <v>56</v>
      </c>
      <c r="B58" s="36"/>
      <c r="C58" s="30">
        <f t="array" ref="C58">INDEX('7º'!U:U,MATCH(A58,'7º'!B:B,0),1)</f>
        <v>0</v>
      </c>
      <c r="D58" s="31" t="str">
        <f t="array" ref="D58">INDEX('7º'!D:D,MATCH(A58,'7º'!B:B,0),1)</f>
        <v>pza</v>
      </c>
      <c r="E58" s="43">
        <f t="shared" si="82"/>
        <v>0</v>
      </c>
      <c r="F58" s="31" t="str">
        <f t="shared" si="83"/>
        <v>pza</v>
      </c>
      <c r="G58" s="30">
        <f t="array" ref="G58">INDEX('8º'!T:T,MATCH(A58,'8º'!B:B,0),1)</f>
        <v>0</v>
      </c>
      <c r="H58" s="31" t="str">
        <f t="shared" si="84"/>
        <v>pza</v>
      </c>
      <c r="I58" s="43">
        <f t="shared" si="85"/>
        <v>0</v>
      </c>
      <c r="J58" s="31" t="str">
        <f t="shared" si="86"/>
        <v>pza</v>
      </c>
      <c r="K58" s="30">
        <f t="array" ref="K58">INDEX('9º'!T:T,MATCH(A58,'9º'!B:B,0),1)</f>
        <v>0</v>
      </c>
      <c r="L58" s="31" t="str">
        <f t="shared" si="87"/>
        <v>pza</v>
      </c>
      <c r="M58" s="43">
        <f t="shared" si="88"/>
        <v>0</v>
      </c>
      <c r="N58" s="31" t="str">
        <f t="shared" si="89"/>
        <v>pza</v>
      </c>
      <c r="O58" s="33">
        <f t="shared" si="90"/>
        <v>0</v>
      </c>
      <c r="P58" s="34" t="str">
        <f t="shared" si="91"/>
        <v>pza</v>
      </c>
      <c r="Q58" s="4"/>
      <c r="R58" s="4"/>
      <c r="S58" s="4"/>
      <c r="T58" s="4"/>
    </row>
    <row r="59" ht="15.75" hidden="1" customHeight="1">
      <c r="A59" s="42" t="s">
        <v>57</v>
      </c>
      <c r="B59" s="36"/>
      <c r="C59" s="30">
        <f t="array" ref="C59">INDEX('7º'!U:U,MATCH(A59,'7º'!B:B,0),1)</f>
        <v>0</v>
      </c>
      <c r="D59" s="31" t="str">
        <f t="array" ref="D59">INDEX('7º'!D:D,MATCH(A59,'7º'!B:B,0),1)</f>
        <v>pza</v>
      </c>
      <c r="E59" s="43">
        <f t="shared" si="82"/>
        <v>0</v>
      </c>
      <c r="F59" s="31" t="str">
        <f t="shared" si="83"/>
        <v>pza</v>
      </c>
      <c r="G59" s="30">
        <f t="array" ref="G59">INDEX('8º'!T:T,MATCH(A59,'8º'!B:B,0),1)</f>
        <v>0</v>
      </c>
      <c r="H59" s="31" t="str">
        <f t="shared" si="84"/>
        <v>pza</v>
      </c>
      <c r="I59" s="43">
        <f t="shared" si="85"/>
        <v>0</v>
      </c>
      <c r="J59" s="31" t="str">
        <f t="shared" si="86"/>
        <v>pza</v>
      </c>
      <c r="K59" s="30">
        <f t="array" ref="K59">INDEX('9º'!T:T,MATCH(A59,'9º'!B:B,0),1)</f>
        <v>0</v>
      </c>
      <c r="L59" s="31" t="str">
        <f t="shared" si="87"/>
        <v>pza</v>
      </c>
      <c r="M59" s="43">
        <f t="shared" si="88"/>
        <v>0</v>
      </c>
      <c r="N59" s="31" t="str">
        <f t="shared" si="89"/>
        <v>pza</v>
      </c>
      <c r="O59" s="33">
        <f t="shared" si="90"/>
        <v>0</v>
      </c>
      <c r="P59" s="34" t="str">
        <f t="shared" si="91"/>
        <v>pza</v>
      </c>
      <c r="Q59" s="4"/>
      <c r="R59" s="4"/>
      <c r="S59" s="4"/>
      <c r="T59" s="4"/>
    </row>
    <row r="60" ht="27.75" hidden="1" customHeight="1">
      <c r="A60" s="42" t="s">
        <v>58</v>
      </c>
      <c r="B60" s="36"/>
      <c r="C60" s="30">
        <f t="array" ref="C60">INDEX('7º'!U:U,MATCH(A60,'7º'!B:B,0),1)</f>
        <v>0</v>
      </c>
      <c r="D60" s="31" t="str">
        <f t="array" ref="D60">INDEX('7º'!D:D,MATCH(A60,'7º'!B:B,0),1)</f>
        <v>pza</v>
      </c>
      <c r="E60" s="43">
        <f t="shared" si="82"/>
        <v>0</v>
      </c>
      <c r="F60" s="31" t="str">
        <f t="shared" si="83"/>
        <v>pza</v>
      </c>
      <c r="G60" s="30">
        <f t="array" ref="G60">INDEX('8º'!T:T,MATCH(A60,'8º'!B:B,0),1)</f>
        <v>0</v>
      </c>
      <c r="H60" s="31" t="str">
        <f t="shared" si="84"/>
        <v>pza</v>
      </c>
      <c r="I60" s="43">
        <f t="shared" si="85"/>
        <v>0</v>
      </c>
      <c r="J60" s="31" t="str">
        <f t="shared" si="86"/>
        <v>pza</v>
      </c>
      <c r="K60" s="30">
        <f t="array" ref="K60">INDEX('9º'!T:T,MATCH(A60,'9º'!B:B,0),1)</f>
        <v>0</v>
      </c>
      <c r="L60" s="31" t="str">
        <f t="shared" si="87"/>
        <v>pza</v>
      </c>
      <c r="M60" s="43">
        <f t="shared" si="88"/>
        <v>0</v>
      </c>
      <c r="N60" s="31" t="str">
        <f t="shared" si="89"/>
        <v>pza</v>
      </c>
      <c r="O60" s="33">
        <f t="shared" si="90"/>
        <v>0</v>
      </c>
      <c r="P60" s="34" t="str">
        <f t="shared" si="91"/>
        <v>pza</v>
      </c>
      <c r="Q60" s="4"/>
      <c r="R60" s="4"/>
      <c r="S60" s="4"/>
      <c r="T60" s="4"/>
    </row>
    <row r="61" ht="15.75" hidden="1" customHeight="1">
      <c r="A61" s="42" t="s">
        <v>59</v>
      </c>
      <c r="B61" s="36"/>
      <c r="C61" s="30">
        <f t="array" ref="C61">INDEX('7º'!U:U,MATCH(A61,'7º'!B:B,0),1)</f>
        <v>0</v>
      </c>
      <c r="D61" s="31" t="str">
        <f t="array" ref="D61">INDEX('7º'!D:D,MATCH(A61,'7º'!B:B,0),1)</f>
        <v>bolsa</v>
      </c>
      <c r="E61" s="43">
        <f t="shared" si="82"/>
        <v>0</v>
      </c>
      <c r="F61" s="31" t="str">
        <f t="shared" si="83"/>
        <v>bolsa</v>
      </c>
      <c r="G61" s="30">
        <f t="array" ref="G61">INDEX('8º'!T:T,MATCH(A61,'8º'!B:B,0),1)</f>
        <v>0</v>
      </c>
      <c r="H61" s="31" t="str">
        <f t="shared" si="84"/>
        <v>bolsa</v>
      </c>
      <c r="I61" s="43">
        <f t="shared" si="85"/>
        <v>0</v>
      </c>
      <c r="J61" s="31" t="str">
        <f t="shared" si="86"/>
        <v>bolsa</v>
      </c>
      <c r="K61" s="30">
        <f t="array" ref="K61">INDEX('9º'!T:T,MATCH(A61,'9º'!B:B,0),1)</f>
        <v>0</v>
      </c>
      <c r="L61" s="31" t="str">
        <f t="shared" si="87"/>
        <v>bolsa</v>
      </c>
      <c r="M61" s="43">
        <f t="shared" si="88"/>
        <v>0</v>
      </c>
      <c r="N61" s="31" t="str">
        <f t="shared" si="89"/>
        <v>bolsa</v>
      </c>
      <c r="O61" s="33">
        <f t="shared" si="90"/>
        <v>0</v>
      </c>
      <c r="P61" s="34" t="str">
        <f t="shared" si="91"/>
        <v>bolsa</v>
      </c>
      <c r="Q61" s="4"/>
      <c r="R61" s="4"/>
      <c r="S61" s="4"/>
      <c r="T61" s="4"/>
    </row>
    <row r="62" ht="15.75" hidden="1" customHeight="1">
      <c r="A62" s="42" t="s">
        <v>60</v>
      </c>
      <c r="B62" s="36"/>
      <c r="C62" s="30">
        <f t="array" ref="C62">INDEX('7º'!U:U,MATCH(A62,'7º'!B:B,0),1)</f>
        <v>0</v>
      </c>
      <c r="D62" s="31" t="str">
        <f t="array" ref="D62">INDEX('7º'!D:D,MATCH(A62,'7º'!B:B,0),1)</f>
        <v>pza</v>
      </c>
      <c r="E62" s="43">
        <f t="shared" si="82"/>
        <v>0</v>
      </c>
      <c r="F62" s="31" t="str">
        <f t="shared" si="83"/>
        <v>pza</v>
      </c>
      <c r="G62" s="30">
        <f t="array" ref="G62">INDEX('8º'!T:T,MATCH(A62,'8º'!B:B,0),1)</f>
        <v>0</v>
      </c>
      <c r="H62" s="31" t="str">
        <f t="shared" si="84"/>
        <v>pza</v>
      </c>
      <c r="I62" s="43">
        <f t="shared" si="85"/>
        <v>0</v>
      </c>
      <c r="J62" s="31" t="str">
        <f t="shared" si="86"/>
        <v>pza</v>
      </c>
      <c r="K62" s="30">
        <f t="array" ref="K62">INDEX('9º'!T:T,MATCH(A62,'9º'!B:B,0),1)</f>
        <v>0</v>
      </c>
      <c r="L62" s="31" t="str">
        <f t="shared" si="87"/>
        <v>pza</v>
      </c>
      <c r="M62" s="43">
        <f t="shared" si="88"/>
        <v>0</v>
      </c>
      <c r="N62" s="31" t="str">
        <f t="shared" si="89"/>
        <v>pza</v>
      </c>
      <c r="O62" s="33">
        <f t="shared" si="90"/>
        <v>0</v>
      </c>
      <c r="P62" s="34" t="str">
        <f t="shared" si="91"/>
        <v>pza</v>
      </c>
      <c r="Q62" s="4"/>
      <c r="R62" s="4"/>
      <c r="S62" s="4"/>
      <c r="T62" s="4"/>
    </row>
    <row r="63" ht="15.75" hidden="1" customHeight="1">
      <c r="A63" s="42" t="s">
        <v>61</v>
      </c>
      <c r="B63" s="36"/>
      <c r="C63" s="30">
        <f t="array" ref="C63">INDEX('7º'!U:U,MATCH(A63,'7º'!B:B,0),1)</f>
        <v>0</v>
      </c>
      <c r="D63" s="31" t="str">
        <f t="array" ref="D63">INDEX('7º'!D:D,MATCH(A63,'7º'!B:B,0),1)</f>
        <v>pza</v>
      </c>
      <c r="E63" s="43">
        <f t="shared" si="82"/>
        <v>0</v>
      </c>
      <c r="F63" s="31" t="str">
        <f t="shared" si="83"/>
        <v>pza</v>
      </c>
      <c r="G63" s="30">
        <f t="array" ref="G63">INDEX('8º'!T:T,MATCH(A63,'8º'!B:B,0),1)</f>
        <v>0</v>
      </c>
      <c r="H63" s="31" t="str">
        <f t="shared" si="84"/>
        <v>pza</v>
      </c>
      <c r="I63" s="43">
        <f t="shared" si="85"/>
        <v>0</v>
      </c>
      <c r="J63" s="31" t="str">
        <f t="shared" si="86"/>
        <v>pza</v>
      </c>
      <c r="K63" s="30">
        <f t="array" ref="K63">INDEX('9º'!T:T,MATCH(A63,'9º'!B:B,0),1)</f>
        <v>0</v>
      </c>
      <c r="L63" s="31" t="str">
        <f t="shared" si="87"/>
        <v>pza</v>
      </c>
      <c r="M63" s="43">
        <f t="shared" si="88"/>
        <v>0</v>
      </c>
      <c r="N63" s="31" t="str">
        <f t="shared" si="89"/>
        <v>pza</v>
      </c>
      <c r="O63" s="33">
        <f t="shared" si="90"/>
        <v>0</v>
      </c>
      <c r="P63" s="34" t="str">
        <f t="shared" si="91"/>
        <v>pza</v>
      </c>
      <c r="Q63" s="4"/>
      <c r="R63" s="4"/>
      <c r="S63" s="4"/>
      <c r="T63" s="4"/>
    </row>
    <row r="64" ht="27.75" hidden="1" customHeight="1">
      <c r="A64" s="42" t="s">
        <v>62</v>
      </c>
      <c r="B64" s="36"/>
      <c r="C64" s="30">
        <f t="array" ref="C64">INDEX('7º'!U:U,MATCH(A64,'7º'!B:B,0),1)</f>
        <v>0</v>
      </c>
      <c r="D64" s="31" t="str">
        <f t="array" ref="D64">INDEX('7º'!D:D,MATCH(A64,'7º'!B:B,0),1)</f>
        <v>pza</v>
      </c>
      <c r="E64" s="43">
        <f t="shared" si="82"/>
        <v>0</v>
      </c>
      <c r="F64" s="31" t="str">
        <f t="shared" si="83"/>
        <v>pza</v>
      </c>
      <c r="G64" s="30">
        <f t="array" ref="G64">INDEX('8º'!T:T,MATCH(A64,'8º'!B:B,0),1)</f>
        <v>0</v>
      </c>
      <c r="H64" s="31" t="str">
        <f t="shared" si="84"/>
        <v>pza</v>
      </c>
      <c r="I64" s="43">
        <f t="shared" si="85"/>
        <v>0</v>
      </c>
      <c r="J64" s="31" t="str">
        <f t="shared" si="86"/>
        <v>pza</v>
      </c>
      <c r="K64" s="30">
        <f t="array" ref="K64">INDEX('9º'!T:T,MATCH(A64,'9º'!B:B,0),1)</f>
        <v>0</v>
      </c>
      <c r="L64" s="31" t="str">
        <f t="shared" si="87"/>
        <v>pza</v>
      </c>
      <c r="M64" s="43">
        <f t="shared" si="88"/>
        <v>0</v>
      </c>
      <c r="N64" s="31" t="str">
        <f t="shared" si="89"/>
        <v>pza</v>
      </c>
      <c r="O64" s="33">
        <f t="shared" si="90"/>
        <v>0</v>
      </c>
      <c r="P64" s="34" t="str">
        <f t="shared" si="91"/>
        <v>pza</v>
      </c>
      <c r="Q64" s="4"/>
      <c r="R64" s="4"/>
      <c r="S64" s="4"/>
      <c r="T64" s="4"/>
    </row>
    <row r="65" ht="27.75" hidden="1" customHeight="1">
      <c r="A65" s="42" t="s">
        <v>63</v>
      </c>
      <c r="B65" s="36"/>
      <c r="C65" s="30">
        <f t="array" ref="C65">INDEX('7º'!U:U,MATCH(A65,'7º'!B:B,0),1)</f>
        <v>0</v>
      </c>
      <c r="D65" s="31" t="str">
        <f t="array" ref="D65">INDEX('7º'!D:D,MATCH(A65,'7º'!B:B,0),1)</f>
        <v>pza</v>
      </c>
      <c r="E65" s="43">
        <f t="shared" si="82"/>
        <v>0</v>
      </c>
      <c r="F65" s="31" t="str">
        <f t="shared" si="83"/>
        <v>pza</v>
      </c>
      <c r="G65" s="30">
        <f t="array" ref="G65">INDEX('8º'!T:T,MATCH(A65,'8º'!B:B,0),1)</f>
        <v>0</v>
      </c>
      <c r="H65" s="31" t="str">
        <f t="shared" si="84"/>
        <v>pza</v>
      </c>
      <c r="I65" s="43">
        <f t="shared" si="85"/>
        <v>0</v>
      </c>
      <c r="J65" s="31" t="str">
        <f t="shared" si="86"/>
        <v>pza</v>
      </c>
      <c r="K65" s="30">
        <f t="array" ref="K65">INDEX('9º'!T:T,MATCH(A65,'9º'!B:B,0),1)</f>
        <v>0</v>
      </c>
      <c r="L65" s="31" t="str">
        <f t="shared" si="87"/>
        <v>pza</v>
      </c>
      <c r="M65" s="43">
        <f t="shared" si="88"/>
        <v>0</v>
      </c>
      <c r="N65" s="31" t="str">
        <f t="shared" si="89"/>
        <v>pza</v>
      </c>
      <c r="O65" s="33">
        <f t="shared" si="90"/>
        <v>0</v>
      </c>
      <c r="P65" s="34" t="str">
        <f t="shared" si="91"/>
        <v>pza</v>
      </c>
      <c r="Q65" s="4"/>
      <c r="R65" s="4"/>
      <c r="S65" s="4"/>
      <c r="T65" s="4"/>
    </row>
    <row r="66" ht="42.0" customHeight="1">
      <c r="A66" s="42" t="s">
        <v>64</v>
      </c>
      <c r="B66" s="36"/>
      <c r="C66" s="30">
        <f t="array" ref="C66">INDEX('7º'!U:U,MATCH(A66,'7º'!B:B,0),1)</f>
        <v>2</v>
      </c>
      <c r="D66" s="31" t="str">
        <f t="array" ref="D66">INDEX('7º'!D:D,MATCH(A66,'7º'!B:B,0),1)</f>
        <v>pza</v>
      </c>
      <c r="E66" s="43">
        <f t="shared" si="82"/>
        <v>2</v>
      </c>
      <c r="F66" s="31" t="str">
        <f t="shared" si="83"/>
        <v>pza</v>
      </c>
      <c r="G66" s="30">
        <f t="array" ref="G66">INDEX('8º'!T:T,MATCH(A66,'8º'!B:B,0),1)</f>
        <v>3</v>
      </c>
      <c r="H66" s="31" t="str">
        <f t="shared" si="84"/>
        <v>pza</v>
      </c>
      <c r="I66" s="43">
        <f t="shared" si="85"/>
        <v>3</v>
      </c>
      <c r="J66" s="31" t="str">
        <f t="shared" si="86"/>
        <v>pza</v>
      </c>
      <c r="K66" s="30">
        <f t="array" ref="K66">INDEX('9º'!T:T,MATCH(A66,'9º'!B:B,0),1)</f>
        <v>3</v>
      </c>
      <c r="L66" s="31" t="str">
        <f t="shared" si="87"/>
        <v>pza</v>
      </c>
      <c r="M66" s="43">
        <f t="shared" si="88"/>
        <v>3</v>
      </c>
      <c r="N66" s="31" t="str">
        <f t="shared" si="89"/>
        <v>pza</v>
      </c>
      <c r="O66" s="33">
        <f t="shared" si="90"/>
        <v>8</v>
      </c>
      <c r="P66" s="34" t="str">
        <f t="shared" si="91"/>
        <v>pza</v>
      </c>
      <c r="Q66" s="4"/>
      <c r="R66" s="4"/>
      <c r="S66" s="4"/>
      <c r="T66" s="4"/>
    </row>
    <row r="67" ht="27.75" customHeight="1">
      <c r="A67" s="42" t="s">
        <v>65</v>
      </c>
      <c r="B67" s="36"/>
      <c r="C67" s="30">
        <f t="array" ref="C67">INDEX('7º'!U:U,MATCH(A67,'7º'!B:B,0),1)</f>
        <v>0</v>
      </c>
      <c r="D67" s="31" t="str">
        <f t="array" ref="D67">INDEX('7º'!D:D,MATCH(A67,'7º'!B:B,0),1)</f>
        <v>pza</v>
      </c>
      <c r="E67" s="43">
        <f t="shared" si="82"/>
        <v>0</v>
      </c>
      <c r="F67" s="31" t="str">
        <f t="shared" si="83"/>
        <v>pza</v>
      </c>
      <c r="G67" s="30">
        <f t="array" ref="G67">INDEX('8º'!T:T,MATCH(A67,'8º'!B:B,0),1)</f>
        <v>1</v>
      </c>
      <c r="H67" s="31" t="str">
        <f t="shared" si="84"/>
        <v>pza</v>
      </c>
      <c r="I67" s="43">
        <f t="shared" si="85"/>
        <v>1</v>
      </c>
      <c r="J67" s="31" t="str">
        <f t="shared" si="86"/>
        <v>pza</v>
      </c>
      <c r="K67" s="30">
        <f t="array" ref="K67">INDEX('9º'!T:T,MATCH(A67,'9º'!B:B,0),1)</f>
        <v>1</v>
      </c>
      <c r="L67" s="31" t="str">
        <f t="shared" si="87"/>
        <v>pza</v>
      </c>
      <c r="M67" s="43">
        <f t="shared" si="88"/>
        <v>1</v>
      </c>
      <c r="N67" s="31" t="str">
        <f t="shared" si="89"/>
        <v>pza</v>
      </c>
      <c r="O67" s="33">
        <f t="shared" si="90"/>
        <v>2</v>
      </c>
      <c r="P67" s="34" t="str">
        <f t="shared" si="91"/>
        <v>pza</v>
      </c>
      <c r="Q67" s="4"/>
      <c r="R67" s="4"/>
      <c r="S67" s="4"/>
      <c r="T67" s="4"/>
    </row>
    <row r="68" ht="15.75" customHeight="1">
      <c r="A68" s="42" t="s">
        <v>66</v>
      </c>
      <c r="B68" s="36"/>
      <c r="C68" s="30">
        <f t="array" ref="C68">INDEX('7º'!U:U,MATCH(A68,'7º'!B:B,0),1)</f>
        <v>0</v>
      </c>
      <c r="D68" s="31" t="str">
        <f t="array" ref="D68">INDEX('7º'!D:D,MATCH(A68,'7º'!B:B,0),1)</f>
        <v>pza</v>
      </c>
      <c r="E68" s="43">
        <f t="shared" si="82"/>
        <v>0</v>
      </c>
      <c r="F68" s="31" t="str">
        <f t="shared" si="83"/>
        <v>pza</v>
      </c>
      <c r="G68" s="30">
        <f t="array" ref="G68">INDEX('8º'!T:T,MATCH(A68,'8º'!B:B,0),1)</f>
        <v>6</v>
      </c>
      <c r="H68" s="31" t="str">
        <f t="shared" si="84"/>
        <v>pza</v>
      </c>
      <c r="I68" s="43">
        <f t="shared" si="85"/>
        <v>6</v>
      </c>
      <c r="J68" s="31" t="str">
        <f t="shared" si="86"/>
        <v>pza</v>
      </c>
      <c r="K68" s="30">
        <f t="array" ref="K68">INDEX('9º'!T:T,MATCH(A68,'9º'!B:B,0),1)</f>
        <v>6</v>
      </c>
      <c r="L68" s="31" t="str">
        <f t="shared" si="87"/>
        <v>pza</v>
      </c>
      <c r="M68" s="43">
        <f t="shared" si="88"/>
        <v>6</v>
      </c>
      <c r="N68" s="31" t="str">
        <f t="shared" si="89"/>
        <v>pza</v>
      </c>
      <c r="O68" s="33">
        <f t="shared" si="90"/>
        <v>12</v>
      </c>
      <c r="P68" s="34" t="str">
        <f t="shared" si="91"/>
        <v>pza</v>
      </c>
      <c r="Q68" s="4"/>
      <c r="R68" s="4"/>
      <c r="S68" s="4"/>
      <c r="T68" s="4"/>
    </row>
    <row r="69" ht="15.75" customHeight="1">
      <c r="A69" s="42" t="s">
        <v>67</v>
      </c>
      <c r="B69" s="36"/>
      <c r="C69" s="30">
        <f t="array" ref="C69">INDEX('7º'!U:U,MATCH(A69,'7º'!B:B,0),1)</f>
        <v>0</v>
      </c>
      <c r="D69" s="31" t="str">
        <f t="array" ref="D69">INDEX('7º'!D:D,MATCH(A69,'7º'!B:B,0),1)</f>
        <v>pza</v>
      </c>
      <c r="E69" s="43">
        <f t="shared" si="82"/>
        <v>0</v>
      </c>
      <c r="F69" s="31" t="str">
        <f t="shared" si="83"/>
        <v>pza</v>
      </c>
      <c r="G69" s="30">
        <f t="array" ref="G69">INDEX('8º'!T:T,MATCH(A69,'8º'!B:B,0),1)</f>
        <v>1</v>
      </c>
      <c r="H69" s="31" t="str">
        <f t="shared" si="84"/>
        <v>pza</v>
      </c>
      <c r="I69" s="43">
        <f t="shared" si="85"/>
        <v>1</v>
      </c>
      <c r="J69" s="31" t="str">
        <f t="shared" si="86"/>
        <v>pza</v>
      </c>
      <c r="K69" s="30">
        <f t="array" ref="K69">INDEX('9º'!T:T,MATCH(A69,'9º'!B:B,0),1)</f>
        <v>1</v>
      </c>
      <c r="L69" s="31" t="str">
        <f t="shared" si="87"/>
        <v>pza</v>
      </c>
      <c r="M69" s="43">
        <f t="shared" si="88"/>
        <v>1</v>
      </c>
      <c r="N69" s="31" t="str">
        <f t="shared" si="89"/>
        <v>pza</v>
      </c>
      <c r="O69" s="33">
        <f t="shared" si="90"/>
        <v>2</v>
      </c>
      <c r="P69" s="34" t="str">
        <f t="shared" si="91"/>
        <v>pza</v>
      </c>
      <c r="Q69" s="4"/>
      <c r="R69" s="4"/>
      <c r="S69" s="4"/>
      <c r="T69" s="4"/>
    </row>
    <row r="70" ht="15.75" hidden="1" customHeight="1">
      <c r="A70" s="42" t="s">
        <v>68</v>
      </c>
      <c r="B70" s="36"/>
      <c r="C70" s="30">
        <f t="array" ref="C70">INDEX('7º'!U:U,MATCH(A70,'7º'!B:B,0),1)</f>
        <v>0</v>
      </c>
      <c r="D70" s="31" t="str">
        <f t="array" ref="D70">INDEX('7º'!D:D,MATCH(A70,'7º'!B:B,0),1)</f>
        <v>pza</v>
      </c>
      <c r="E70" s="43">
        <f t="shared" si="82"/>
        <v>0</v>
      </c>
      <c r="F70" s="31" t="str">
        <f t="shared" si="83"/>
        <v>pza</v>
      </c>
      <c r="G70" s="30">
        <f t="array" ref="G70">INDEX('8º'!T:T,MATCH(A70,'8º'!B:B,0),1)</f>
        <v>0</v>
      </c>
      <c r="H70" s="31" t="str">
        <f t="shared" si="84"/>
        <v>pza</v>
      </c>
      <c r="I70" s="43">
        <f t="shared" si="85"/>
        <v>0</v>
      </c>
      <c r="J70" s="31" t="str">
        <f t="shared" si="86"/>
        <v>pza</v>
      </c>
      <c r="K70" s="30">
        <f t="array" ref="K70">INDEX('9º'!T:T,MATCH(A70,'9º'!B:B,0),1)</f>
        <v>0</v>
      </c>
      <c r="L70" s="31" t="str">
        <f t="shared" si="87"/>
        <v>pza</v>
      </c>
      <c r="M70" s="43">
        <f t="shared" si="88"/>
        <v>0</v>
      </c>
      <c r="N70" s="31" t="str">
        <f t="shared" si="89"/>
        <v>pza</v>
      </c>
      <c r="O70" s="33">
        <f t="shared" si="90"/>
        <v>0</v>
      </c>
      <c r="P70" s="34" t="str">
        <f t="shared" si="91"/>
        <v>pza</v>
      </c>
      <c r="Q70" s="4"/>
      <c r="R70" s="4"/>
      <c r="S70" s="4"/>
      <c r="T70" s="4"/>
    </row>
    <row r="71" ht="15.75" hidden="1" customHeight="1">
      <c r="A71" s="42" t="s">
        <v>69</v>
      </c>
      <c r="B71" s="36"/>
      <c r="C71" s="30">
        <f t="array" ref="C71">INDEX('7º'!U:U,MATCH(A71,'7º'!B:B,0),1)</f>
        <v>0</v>
      </c>
      <c r="D71" s="31" t="str">
        <f t="array" ref="D71">INDEX('7º'!D:D,MATCH(A71,'7º'!B:B,0),1)</f>
        <v>pza</v>
      </c>
      <c r="E71" s="43">
        <f t="shared" si="82"/>
        <v>0</v>
      </c>
      <c r="F71" s="31" t="str">
        <f t="shared" si="83"/>
        <v>pza</v>
      </c>
      <c r="G71" s="30">
        <f t="array" ref="G71">INDEX('8º'!T:T,MATCH(A71,'8º'!B:B,0),1)</f>
        <v>0</v>
      </c>
      <c r="H71" s="31" t="str">
        <f t="shared" si="84"/>
        <v>pza</v>
      </c>
      <c r="I71" s="43">
        <f t="shared" si="85"/>
        <v>0</v>
      </c>
      <c r="J71" s="31" t="str">
        <f t="shared" si="86"/>
        <v>pza</v>
      </c>
      <c r="K71" s="30">
        <f t="array" ref="K71">INDEX('9º'!T:T,MATCH(A71,'9º'!B:B,0),1)</f>
        <v>0</v>
      </c>
      <c r="L71" s="31" t="str">
        <f t="shared" si="87"/>
        <v>pza</v>
      </c>
      <c r="M71" s="43">
        <f t="shared" si="88"/>
        <v>0</v>
      </c>
      <c r="N71" s="31" t="str">
        <f t="shared" si="89"/>
        <v>pza</v>
      </c>
      <c r="O71" s="33">
        <f t="shared" si="90"/>
        <v>0</v>
      </c>
      <c r="P71" s="34" t="str">
        <f t="shared" si="91"/>
        <v>pza</v>
      </c>
      <c r="Q71" s="4"/>
      <c r="R71" s="4"/>
      <c r="S71" s="4"/>
      <c r="T71" s="4"/>
    </row>
    <row r="72" ht="27.75" hidden="1" customHeight="1">
      <c r="A72" s="42" t="s">
        <v>70</v>
      </c>
      <c r="B72" s="36"/>
      <c r="C72" s="30">
        <f t="array" ref="C72">INDEX('7º'!U:U,MATCH(A72,'7º'!B:B,0),1)</f>
        <v>0</v>
      </c>
      <c r="D72" s="31" t="str">
        <f t="array" ref="D72">INDEX('7º'!D:D,MATCH(A72,'7º'!B:B,0),1)</f>
        <v>pza</v>
      </c>
      <c r="E72" s="43">
        <f t="shared" si="82"/>
        <v>0</v>
      </c>
      <c r="F72" s="31" t="str">
        <f t="shared" si="83"/>
        <v>pza</v>
      </c>
      <c r="G72" s="30">
        <f t="array" ref="G72">INDEX('8º'!T:T,MATCH(A72,'8º'!B:B,0),1)</f>
        <v>0</v>
      </c>
      <c r="H72" s="31" t="str">
        <f t="shared" si="84"/>
        <v>pza</v>
      </c>
      <c r="I72" s="43">
        <f t="shared" si="85"/>
        <v>0</v>
      </c>
      <c r="J72" s="31" t="str">
        <f t="shared" si="86"/>
        <v>pza</v>
      </c>
      <c r="K72" s="30">
        <f t="array" ref="K72">INDEX('9º'!T:T,MATCH(A72,'9º'!B:B,0),1)</f>
        <v>0</v>
      </c>
      <c r="L72" s="31" t="str">
        <f t="shared" si="87"/>
        <v>pza</v>
      </c>
      <c r="M72" s="43">
        <f t="shared" si="88"/>
        <v>0</v>
      </c>
      <c r="N72" s="31" t="str">
        <f t="shared" si="89"/>
        <v>pza</v>
      </c>
      <c r="O72" s="33">
        <f t="shared" si="90"/>
        <v>0</v>
      </c>
      <c r="P72" s="34" t="str">
        <f t="shared" si="91"/>
        <v>pza</v>
      </c>
      <c r="Q72" s="4"/>
      <c r="R72" s="4"/>
      <c r="S72" s="4"/>
      <c r="T72" s="4"/>
    </row>
    <row r="73" ht="15.75" customHeight="1">
      <c r="A73" s="42" t="s">
        <v>71</v>
      </c>
      <c r="B73" s="36"/>
      <c r="C73" s="30">
        <f t="array" ref="C73">INDEX('7º'!U:U,MATCH(A73,'7º'!B:B,0),1)</f>
        <v>2</v>
      </c>
      <c r="D73" s="31" t="str">
        <f t="array" ref="D73">INDEX('7º'!D:D,MATCH(A73,'7º'!B:B,0),1)</f>
        <v>pza</v>
      </c>
      <c r="E73" s="43">
        <f t="shared" si="82"/>
        <v>2</v>
      </c>
      <c r="F73" s="31" t="str">
        <f t="shared" si="83"/>
        <v>pza</v>
      </c>
      <c r="G73" s="30">
        <f t="array" ref="G73">INDEX('8º'!T:T,MATCH(A73,'8º'!B:B,0),1)</f>
        <v>0</v>
      </c>
      <c r="H73" s="31" t="str">
        <f t="shared" si="84"/>
        <v>pza</v>
      </c>
      <c r="I73" s="43">
        <f t="shared" si="85"/>
        <v>0</v>
      </c>
      <c r="J73" s="31" t="str">
        <f t="shared" si="86"/>
        <v>pza</v>
      </c>
      <c r="K73" s="30">
        <f t="array" ref="K73">INDEX('9º'!T:T,MATCH(A73,'9º'!B:B,0),1)</f>
        <v>0</v>
      </c>
      <c r="L73" s="31" t="str">
        <f t="shared" si="87"/>
        <v>pza</v>
      </c>
      <c r="M73" s="43">
        <f t="shared" si="88"/>
        <v>0</v>
      </c>
      <c r="N73" s="31" t="str">
        <f t="shared" si="89"/>
        <v>pza</v>
      </c>
      <c r="O73" s="33">
        <f t="shared" si="90"/>
        <v>2</v>
      </c>
      <c r="P73" s="34" t="str">
        <f t="shared" si="91"/>
        <v>pza</v>
      </c>
      <c r="Q73" s="4"/>
      <c r="R73" s="4"/>
      <c r="S73" s="4"/>
      <c r="T73" s="4"/>
    </row>
    <row r="74" ht="15.75" customHeight="1">
      <c r="A74" s="42" t="s">
        <v>72</v>
      </c>
      <c r="B74" s="36"/>
      <c r="C74" s="30">
        <f t="array" ref="C74">INDEX('7º'!U:U,MATCH(A74,'7º'!B:B,0),1)</f>
        <v>2</v>
      </c>
      <c r="D74" s="31" t="str">
        <f t="array" ref="D74">INDEX('7º'!D:D,MATCH(A74,'7º'!B:B,0),1)</f>
        <v>pza</v>
      </c>
      <c r="E74" s="43">
        <f t="shared" si="82"/>
        <v>2</v>
      </c>
      <c r="F74" s="31" t="str">
        <f t="shared" si="83"/>
        <v>pza</v>
      </c>
      <c r="G74" s="30">
        <f t="array" ref="G74">INDEX('8º'!T:T,MATCH(A74,'8º'!B:B,0),1)</f>
        <v>0</v>
      </c>
      <c r="H74" s="31" t="str">
        <f t="shared" si="84"/>
        <v>pza</v>
      </c>
      <c r="I74" s="43">
        <f t="shared" si="85"/>
        <v>0</v>
      </c>
      <c r="J74" s="31" t="str">
        <f t="shared" si="86"/>
        <v>pza</v>
      </c>
      <c r="K74" s="30">
        <f t="array" ref="K74">INDEX('9º'!T:T,MATCH(A74,'9º'!B:B,0),1)</f>
        <v>0</v>
      </c>
      <c r="L74" s="31" t="str">
        <f t="shared" si="87"/>
        <v>pza</v>
      </c>
      <c r="M74" s="43">
        <f t="shared" si="88"/>
        <v>0</v>
      </c>
      <c r="N74" s="31" t="str">
        <f t="shared" si="89"/>
        <v>pza</v>
      </c>
      <c r="O74" s="33">
        <f t="shared" si="90"/>
        <v>2</v>
      </c>
      <c r="P74" s="34" t="str">
        <f t="shared" si="91"/>
        <v>pza</v>
      </c>
      <c r="Q74" s="4"/>
      <c r="R74" s="4"/>
      <c r="S74" s="4"/>
      <c r="T74" s="4"/>
    </row>
    <row r="75" ht="15.75" customHeight="1">
      <c r="A75" s="42" t="s">
        <v>73</v>
      </c>
      <c r="B75" s="36"/>
      <c r="C75" s="30">
        <f t="array" ref="C75">INDEX('7º'!U:U,MATCH(A75,'7º'!B:B,0),1)</f>
        <v>2</v>
      </c>
      <c r="D75" s="31" t="str">
        <f t="array" ref="D75">INDEX('7º'!D:D,MATCH(A75,'7º'!B:B,0),1)</f>
        <v>pza</v>
      </c>
      <c r="E75" s="43">
        <f t="shared" si="82"/>
        <v>2</v>
      </c>
      <c r="F75" s="31" t="str">
        <f t="shared" si="83"/>
        <v>pza</v>
      </c>
      <c r="G75" s="30">
        <f t="array" ref="G75">INDEX('8º'!T:T,MATCH(A75,'8º'!B:B,0),1)</f>
        <v>0</v>
      </c>
      <c r="H75" s="31" t="str">
        <f t="shared" si="84"/>
        <v>pza</v>
      </c>
      <c r="I75" s="43">
        <f t="shared" si="85"/>
        <v>0</v>
      </c>
      <c r="J75" s="31" t="str">
        <f t="shared" si="86"/>
        <v>pza</v>
      </c>
      <c r="K75" s="30">
        <f t="array" ref="K75">INDEX('9º'!T:T,MATCH(A75,'9º'!B:B,0),1)</f>
        <v>0</v>
      </c>
      <c r="L75" s="31" t="str">
        <f t="shared" si="87"/>
        <v>pza</v>
      </c>
      <c r="M75" s="43">
        <f t="shared" si="88"/>
        <v>0</v>
      </c>
      <c r="N75" s="31" t="str">
        <f t="shared" si="89"/>
        <v>pza</v>
      </c>
      <c r="O75" s="33">
        <f t="shared" si="90"/>
        <v>2</v>
      </c>
      <c r="P75" s="34" t="str">
        <f t="shared" si="91"/>
        <v>pza</v>
      </c>
      <c r="Q75" s="4"/>
      <c r="R75" s="4"/>
      <c r="S75" s="4"/>
      <c r="T75" s="4"/>
    </row>
    <row r="76" ht="15.75" customHeight="1">
      <c r="A76" s="42" t="s">
        <v>74</v>
      </c>
      <c r="B76" s="36"/>
      <c r="C76" s="30">
        <f t="array" ref="C76">INDEX('7º'!U:U,MATCH(A76,'7º'!B:B,0),1)</f>
        <v>2</v>
      </c>
      <c r="D76" s="31" t="str">
        <f t="array" ref="D76">INDEX('7º'!D:D,MATCH(A76,'7º'!B:B,0),1)</f>
        <v>pza</v>
      </c>
      <c r="E76" s="43">
        <f t="shared" si="82"/>
        <v>2</v>
      </c>
      <c r="F76" s="31" t="str">
        <f t="shared" si="83"/>
        <v>pza</v>
      </c>
      <c r="G76" s="30">
        <f t="array" ref="G76">INDEX('8º'!T:T,MATCH(A76,'8º'!B:B,0),1)</f>
        <v>0</v>
      </c>
      <c r="H76" s="31" t="str">
        <f t="shared" si="84"/>
        <v>pza</v>
      </c>
      <c r="I76" s="43">
        <f t="shared" si="85"/>
        <v>0</v>
      </c>
      <c r="J76" s="31" t="str">
        <f t="shared" si="86"/>
        <v>pza</v>
      </c>
      <c r="K76" s="30">
        <f t="array" ref="K76">INDEX('9º'!T:T,MATCH(A76,'9º'!B:B,0),1)</f>
        <v>0</v>
      </c>
      <c r="L76" s="31" t="str">
        <f t="shared" si="87"/>
        <v>pza</v>
      </c>
      <c r="M76" s="43">
        <f t="shared" si="88"/>
        <v>0</v>
      </c>
      <c r="N76" s="31" t="str">
        <f t="shared" si="89"/>
        <v>pza</v>
      </c>
      <c r="O76" s="33">
        <f t="shared" si="90"/>
        <v>2</v>
      </c>
      <c r="P76" s="34" t="str">
        <f t="shared" si="91"/>
        <v>pza</v>
      </c>
      <c r="Q76" s="4"/>
      <c r="R76" s="4"/>
      <c r="S76" s="4"/>
      <c r="T76" s="4"/>
    </row>
    <row r="77" ht="15.75" customHeight="1">
      <c r="A77" s="42" t="s">
        <v>75</v>
      </c>
      <c r="B77" s="36"/>
      <c r="C77" s="30">
        <f t="array" ref="C77">INDEX('7º'!U:U,MATCH(A77,'7º'!B:B,0),1)</f>
        <v>6</v>
      </c>
      <c r="D77" s="31" t="str">
        <f t="array" ref="D77">INDEX('7º'!D:D,MATCH(A77,'7º'!B:B,0),1)</f>
        <v>pza</v>
      </c>
      <c r="E77" s="43">
        <f t="shared" si="82"/>
        <v>6</v>
      </c>
      <c r="F77" s="31" t="str">
        <f t="shared" si="83"/>
        <v>pza</v>
      </c>
      <c r="G77" s="30">
        <f t="array" ref="G77">INDEX('8º'!T:T,MATCH(A77,'8º'!B:B,0),1)</f>
        <v>4</v>
      </c>
      <c r="H77" s="31" t="str">
        <f t="shared" si="84"/>
        <v>pza</v>
      </c>
      <c r="I77" s="43">
        <f t="shared" si="85"/>
        <v>4</v>
      </c>
      <c r="J77" s="31" t="str">
        <f t="shared" si="86"/>
        <v>pza</v>
      </c>
      <c r="K77" s="30">
        <f t="array" ref="K77">INDEX('9º'!T:T,MATCH(A77,'9º'!B:B,0),1)</f>
        <v>4</v>
      </c>
      <c r="L77" s="31" t="str">
        <f t="shared" si="87"/>
        <v>pza</v>
      </c>
      <c r="M77" s="43">
        <f t="shared" si="88"/>
        <v>4</v>
      </c>
      <c r="N77" s="31" t="str">
        <f t="shared" si="89"/>
        <v>pza</v>
      </c>
      <c r="O77" s="33">
        <f t="shared" si="90"/>
        <v>14</v>
      </c>
      <c r="P77" s="34" t="str">
        <f t="shared" si="91"/>
        <v>pza</v>
      </c>
      <c r="Q77" s="4"/>
      <c r="R77" s="4"/>
      <c r="S77" s="4"/>
      <c r="T77" s="4"/>
    </row>
    <row r="78" ht="15.75" customHeight="1">
      <c r="A78" s="42" t="s">
        <v>76</v>
      </c>
      <c r="B78" s="36"/>
      <c r="C78" s="30">
        <f t="array" ref="C78">INDEX('7º'!U:U,MATCH(A78,'7º'!B:B,0),1)</f>
        <v>0</v>
      </c>
      <c r="D78" s="31" t="str">
        <f t="array" ref="D78">INDEX('7º'!D:D,MATCH(A78,'7º'!B:B,0),1)</f>
        <v>pza</v>
      </c>
      <c r="E78" s="43">
        <f t="shared" si="82"/>
        <v>0</v>
      </c>
      <c r="F78" s="31" t="str">
        <f t="shared" si="83"/>
        <v>pza</v>
      </c>
      <c r="G78" s="30">
        <f t="array" ref="G78">INDEX('8º'!T:T,MATCH(A78,'8º'!B:B,0),1)</f>
        <v>10</v>
      </c>
      <c r="H78" s="31" t="str">
        <f t="shared" si="84"/>
        <v>pza</v>
      </c>
      <c r="I78" s="43">
        <f t="shared" si="85"/>
        <v>10</v>
      </c>
      <c r="J78" s="31" t="str">
        <f t="shared" si="86"/>
        <v>pza</v>
      </c>
      <c r="K78" s="30">
        <f t="array" ref="K78">INDEX('9º'!T:T,MATCH(A78,'9º'!B:B,0),1)</f>
        <v>10</v>
      </c>
      <c r="L78" s="31" t="str">
        <f t="shared" si="87"/>
        <v>pza</v>
      </c>
      <c r="M78" s="43">
        <f t="shared" si="88"/>
        <v>10</v>
      </c>
      <c r="N78" s="31" t="str">
        <f t="shared" si="89"/>
        <v>pza</v>
      </c>
      <c r="O78" s="33">
        <f t="shared" si="90"/>
        <v>20</v>
      </c>
      <c r="P78" s="34" t="str">
        <f t="shared" si="91"/>
        <v>pza</v>
      </c>
      <c r="Q78" s="4"/>
      <c r="R78" s="4"/>
      <c r="S78" s="4"/>
      <c r="T78" s="4"/>
    </row>
    <row r="79" ht="15.75" customHeight="1">
      <c r="A79" s="42" t="s">
        <v>77</v>
      </c>
      <c r="B79" s="36"/>
      <c r="C79" s="30">
        <f t="array" ref="C79">INDEX('7º'!U:U,MATCH(A79,'7º'!B:B,0),1)</f>
        <v>8</v>
      </c>
      <c r="D79" s="31" t="str">
        <f t="array" ref="D79">INDEX('7º'!D:D,MATCH(A79,'7º'!B:B,0),1)</f>
        <v>pza</v>
      </c>
      <c r="E79" s="43">
        <f t="shared" si="82"/>
        <v>8</v>
      </c>
      <c r="F79" s="31" t="str">
        <f t="shared" si="83"/>
        <v>pza</v>
      </c>
      <c r="G79" s="30">
        <f t="array" ref="G79">INDEX('8º'!T:T,MATCH(A79,'8º'!B:B,0),1)</f>
        <v>10</v>
      </c>
      <c r="H79" s="31" t="str">
        <f t="shared" si="84"/>
        <v>pza</v>
      </c>
      <c r="I79" s="43">
        <f t="shared" si="85"/>
        <v>10</v>
      </c>
      <c r="J79" s="31" t="str">
        <f t="shared" si="86"/>
        <v>pza</v>
      </c>
      <c r="K79" s="30">
        <f t="array" ref="K79">INDEX('9º'!T:T,MATCH(A79,'9º'!B:B,0),1)</f>
        <v>10</v>
      </c>
      <c r="L79" s="31" t="str">
        <f t="shared" si="87"/>
        <v>pza</v>
      </c>
      <c r="M79" s="43">
        <f t="shared" si="88"/>
        <v>10</v>
      </c>
      <c r="N79" s="31" t="str">
        <f t="shared" si="89"/>
        <v>pza</v>
      </c>
      <c r="O79" s="33">
        <f t="shared" si="90"/>
        <v>28</v>
      </c>
      <c r="P79" s="34" t="str">
        <f t="shared" si="91"/>
        <v>pza</v>
      </c>
      <c r="Q79" s="4"/>
      <c r="R79" s="4"/>
      <c r="S79" s="4"/>
      <c r="T79" s="4"/>
    </row>
    <row r="80" ht="15.75" hidden="1" customHeight="1">
      <c r="A80" s="42" t="s">
        <v>78</v>
      </c>
      <c r="B80" s="36"/>
      <c r="C80" s="30">
        <f t="array" ref="C80">INDEX('7º'!U:U,MATCH(A80,'7º'!B:B,0),1)</f>
        <v>0</v>
      </c>
      <c r="D80" s="31" t="str">
        <f t="array" ref="D80">INDEX('7º'!D:D,MATCH(A80,'7º'!B:B,0),1)</f>
        <v>rollo</v>
      </c>
      <c r="E80" s="43">
        <f t="shared" si="82"/>
        <v>0</v>
      </c>
      <c r="F80" s="31" t="str">
        <f t="shared" si="83"/>
        <v>rollo</v>
      </c>
      <c r="G80" s="30">
        <f t="array" ref="G80">INDEX('8º'!T:T,MATCH(A80,'8º'!B:B,0),1)</f>
        <v>0</v>
      </c>
      <c r="H80" s="31" t="str">
        <f t="shared" si="84"/>
        <v>rollo</v>
      </c>
      <c r="I80" s="43">
        <f t="shared" si="85"/>
        <v>0</v>
      </c>
      <c r="J80" s="31" t="str">
        <f t="shared" si="86"/>
        <v>rollo</v>
      </c>
      <c r="K80" s="30">
        <f t="array" ref="K80">INDEX('9º'!T:T,MATCH(A80,'9º'!B:B,0),1)</f>
        <v>0</v>
      </c>
      <c r="L80" s="31" t="str">
        <f t="shared" si="87"/>
        <v>rollo</v>
      </c>
      <c r="M80" s="43">
        <f t="shared" si="88"/>
        <v>0</v>
      </c>
      <c r="N80" s="31" t="str">
        <f t="shared" si="89"/>
        <v>rollo</v>
      </c>
      <c r="O80" s="33">
        <f t="shared" si="90"/>
        <v>0</v>
      </c>
      <c r="P80" s="34" t="str">
        <f t="shared" si="91"/>
        <v>rollo</v>
      </c>
      <c r="Q80" s="4"/>
      <c r="R80" s="4"/>
      <c r="S80" s="4"/>
      <c r="T80" s="4"/>
    </row>
    <row r="81" ht="15.75" hidden="1" customHeight="1">
      <c r="A81" s="42" t="s">
        <v>79</v>
      </c>
      <c r="B81" s="36"/>
      <c r="C81" s="30">
        <f t="array" ref="C81">INDEX('7º'!U:U,MATCH(A81,'7º'!B:B,0),1)</f>
        <v>0</v>
      </c>
      <c r="D81" s="31" t="str">
        <f t="array" ref="D81">INDEX('7º'!D:D,MATCH(A81,'7º'!B:B,0),1)</f>
        <v>rollo</v>
      </c>
      <c r="E81" s="43">
        <f t="shared" si="82"/>
        <v>0</v>
      </c>
      <c r="F81" s="31" t="str">
        <f t="shared" si="83"/>
        <v>rollo</v>
      </c>
      <c r="G81" s="30">
        <f t="array" ref="G81">INDEX('8º'!T:T,MATCH(A81,'8º'!B:B,0),1)</f>
        <v>0</v>
      </c>
      <c r="H81" s="31" t="str">
        <f t="shared" si="84"/>
        <v>rollo</v>
      </c>
      <c r="I81" s="43">
        <f t="shared" si="85"/>
        <v>0</v>
      </c>
      <c r="J81" s="31" t="str">
        <f t="shared" si="86"/>
        <v>rollo</v>
      </c>
      <c r="K81" s="30">
        <f t="array" ref="K81">INDEX('9º'!T:T,MATCH(A81,'9º'!B:B,0),1)</f>
        <v>0</v>
      </c>
      <c r="L81" s="31" t="str">
        <f t="shared" si="87"/>
        <v>rollo</v>
      </c>
      <c r="M81" s="43">
        <f t="shared" si="88"/>
        <v>0</v>
      </c>
      <c r="N81" s="31" t="str">
        <f t="shared" si="89"/>
        <v>rollo</v>
      </c>
      <c r="O81" s="33">
        <f t="shared" si="90"/>
        <v>0</v>
      </c>
      <c r="P81" s="34" t="str">
        <f t="shared" si="91"/>
        <v>rollo</v>
      </c>
      <c r="Q81" s="4"/>
      <c r="R81" s="4"/>
      <c r="S81" s="4"/>
      <c r="T81" s="4"/>
    </row>
    <row r="82" ht="15.75" hidden="1" customHeight="1">
      <c r="A82" s="42" t="s">
        <v>80</v>
      </c>
      <c r="B82" s="36"/>
      <c r="C82" s="30">
        <f t="array" ref="C82">INDEX('7º'!U:U,MATCH(A82,'7º'!B:B,0),1)</f>
        <v>0</v>
      </c>
      <c r="D82" s="31" t="str">
        <f t="array" ref="D82">INDEX('7º'!D:D,MATCH(A82,'7º'!B:B,0),1)</f>
        <v>pza</v>
      </c>
      <c r="E82" s="43">
        <f t="shared" si="82"/>
        <v>0</v>
      </c>
      <c r="F82" s="31" t="str">
        <f t="shared" si="83"/>
        <v>pza</v>
      </c>
      <c r="G82" s="30">
        <f t="array" ref="G82">INDEX('8º'!T:T,MATCH(A82,'8º'!B:B,0),1)</f>
        <v>0</v>
      </c>
      <c r="H82" s="31" t="str">
        <f t="shared" si="84"/>
        <v>pza</v>
      </c>
      <c r="I82" s="43">
        <f t="shared" si="85"/>
        <v>0</v>
      </c>
      <c r="J82" s="31" t="str">
        <f t="shared" si="86"/>
        <v>pza</v>
      </c>
      <c r="K82" s="30">
        <f t="array" ref="K82">INDEX('9º'!T:T,MATCH(A82,'9º'!B:B,0),1)</f>
        <v>0</v>
      </c>
      <c r="L82" s="31" t="str">
        <f t="shared" si="87"/>
        <v>pza</v>
      </c>
      <c r="M82" s="43">
        <f t="shared" si="88"/>
        <v>0</v>
      </c>
      <c r="N82" s="31" t="str">
        <f t="shared" si="89"/>
        <v>pza</v>
      </c>
      <c r="O82" s="33">
        <f t="shared" si="90"/>
        <v>0</v>
      </c>
      <c r="P82" s="34" t="str">
        <f t="shared" si="91"/>
        <v>pza</v>
      </c>
      <c r="Q82" s="4"/>
      <c r="R82" s="4"/>
      <c r="S82" s="4"/>
      <c r="T82" s="4"/>
    </row>
    <row r="83" ht="15.75" customHeight="1">
      <c r="A83" s="42" t="s">
        <v>81</v>
      </c>
      <c r="B83" s="36"/>
      <c r="C83" s="30">
        <f t="array" ref="C83">INDEX('7º'!U:U,MATCH(A83,'7º'!B:B,0),1)</f>
        <v>1</v>
      </c>
      <c r="D83" s="31" t="str">
        <f t="array" ref="D83">INDEX('7º'!D:D,MATCH(A83,'7º'!B:B,0),1)</f>
        <v>rollo</v>
      </c>
      <c r="E83" s="43">
        <f t="shared" si="82"/>
        <v>1</v>
      </c>
      <c r="F83" s="31" t="str">
        <f t="shared" si="83"/>
        <v>rollo</v>
      </c>
      <c r="G83" s="30">
        <f t="array" ref="G83">INDEX('8º'!T:T,MATCH(A83,'8º'!B:B,0),1)</f>
        <v>1</v>
      </c>
      <c r="H83" s="31" t="str">
        <f t="shared" si="84"/>
        <v>rollo</v>
      </c>
      <c r="I83" s="43">
        <f t="shared" si="85"/>
        <v>1</v>
      </c>
      <c r="J83" s="31" t="str">
        <f t="shared" si="86"/>
        <v>rollo</v>
      </c>
      <c r="K83" s="30">
        <f t="array" ref="K83">INDEX('9º'!T:T,MATCH(A83,'9º'!B:B,0),1)</f>
        <v>1</v>
      </c>
      <c r="L83" s="31" t="str">
        <f t="shared" si="87"/>
        <v>rollo</v>
      </c>
      <c r="M83" s="43">
        <f t="shared" si="88"/>
        <v>1</v>
      </c>
      <c r="N83" s="31" t="str">
        <f t="shared" si="89"/>
        <v>rollo</v>
      </c>
      <c r="O83" s="33">
        <f t="shared" si="90"/>
        <v>3</v>
      </c>
      <c r="P83" s="34" t="str">
        <f t="shared" si="91"/>
        <v>rollo</v>
      </c>
      <c r="Q83" s="4"/>
      <c r="R83" s="4"/>
      <c r="S83" s="4"/>
      <c r="T83" s="4"/>
    </row>
    <row r="84" ht="15.75" customHeight="1">
      <c r="A84" s="42" t="s">
        <v>82</v>
      </c>
      <c r="B84" s="36"/>
      <c r="C84" s="30">
        <f t="array" ref="C84">INDEX('7º'!U:U,MATCH(A84,'7º'!B:B,0),1)</f>
        <v>0</v>
      </c>
      <c r="D84" s="31" t="str">
        <f t="array" ref="D84">INDEX('7º'!D:D,MATCH(A84,'7º'!B:B,0),1)</f>
        <v>pza</v>
      </c>
      <c r="E84" s="43">
        <f t="shared" si="82"/>
        <v>0</v>
      </c>
      <c r="F84" s="31" t="str">
        <f t="shared" si="83"/>
        <v>pza</v>
      </c>
      <c r="G84" s="30">
        <f t="array" ref="G84">INDEX('8º'!T:T,MATCH(A84,'8º'!B:B,0),1)</f>
        <v>4</v>
      </c>
      <c r="H84" s="31" t="str">
        <f t="shared" si="84"/>
        <v>pza</v>
      </c>
      <c r="I84" s="43">
        <f t="shared" si="85"/>
        <v>4</v>
      </c>
      <c r="J84" s="31" t="str">
        <f t="shared" si="86"/>
        <v>pza</v>
      </c>
      <c r="K84" s="30">
        <f t="array" ref="K84">INDEX('9º'!T:T,MATCH(A84,'9º'!B:B,0),1)</f>
        <v>4</v>
      </c>
      <c r="L84" s="31" t="str">
        <f t="shared" si="87"/>
        <v>pza</v>
      </c>
      <c r="M84" s="43">
        <f t="shared" si="88"/>
        <v>4</v>
      </c>
      <c r="N84" s="31" t="str">
        <f t="shared" si="89"/>
        <v>pza</v>
      </c>
      <c r="O84" s="33">
        <f t="shared" si="90"/>
        <v>8</v>
      </c>
      <c r="P84" s="34" t="str">
        <f t="shared" si="91"/>
        <v>pza</v>
      </c>
      <c r="Q84" s="4"/>
      <c r="R84" s="4"/>
      <c r="S84" s="4"/>
      <c r="T84" s="4"/>
    </row>
    <row r="85" ht="15.75" customHeight="1">
      <c r="A85" s="42" t="s">
        <v>83</v>
      </c>
      <c r="B85" s="36"/>
      <c r="C85" s="30">
        <f t="array" ref="C85">INDEX('7º'!U:U,MATCH(A85,'7º'!B:B,0),1)</f>
        <v>0</v>
      </c>
      <c r="D85" s="31" t="str">
        <f t="array" ref="D85">INDEX('7º'!D:D,MATCH(A85,'7º'!B:B,0),1)</f>
        <v>pza</v>
      </c>
      <c r="E85" s="43">
        <f t="shared" si="82"/>
        <v>0</v>
      </c>
      <c r="F85" s="31" t="str">
        <f t="shared" si="83"/>
        <v>pza</v>
      </c>
      <c r="G85" s="30">
        <f t="array" ref="G85">INDEX('8º'!T:T,MATCH(A85,'8º'!B:B,0),1)</f>
        <v>4</v>
      </c>
      <c r="H85" s="31" t="str">
        <f t="shared" si="84"/>
        <v>pza</v>
      </c>
      <c r="I85" s="43">
        <f t="shared" si="85"/>
        <v>4</v>
      </c>
      <c r="J85" s="31" t="str">
        <f t="shared" si="86"/>
        <v>pza</v>
      </c>
      <c r="K85" s="30">
        <f t="array" ref="K85">INDEX('9º'!T:T,MATCH(A85,'9º'!B:B,0),1)</f>
        <v>4</v>
      </c>
      <c r="L85" s="31" t="str">
        <f t="shared" si="87"/>
        <v>pza</v>
      </c>
      <c r="M85" s="43">
        <f t="shared" si="88"/>
        <v>4</v>
      </c>
      <c r="N85" s="31" t="str">
        <f t="shared" si="89"/>
        <v>pza</v>
      </c>
      <c r="O85" s="33">
        <f t="shared" si="90"/>
        <v>8</v>
      </c>
      <c r="P85" s="34" t="str">
        <f t="shared" si="91"/>
        <v>pza</v>
      </c>
      <c r="Q85" s="4"/>
      <c r="R85" s="4"/>
      <c r="S85" s="4"/>
      <c r="T85" s="4"/>
    </row>
    <row r="86" ht="15.75" customHeight="1">
      <c r="A86" s="42" t="s">
        <v>84</v>
      </c>
      <c r="B86" s="36"/>
      <c r="C86" s="30">
        <f t="array" ref="C86">INDEX('7º'!U:U,MATCH(A86,'7º'!B:B,0),1)</f>
        <v>0</v>
      </c>
      <c r="D86" s="31" t="str">
        <f t="array" ref="D86">INDEX('7º'!D:D,MATCH(A86,'7º'!B:B,0),1)</f>
        <v>pza</v>
      </c>
      <c r="E86" s="43">
        <f t="shared" si="82"/>
        <v>0</v>
      </c>
      <c r="F86" s="31" t="str">
        <f t="shared" si="83"/>
        <v>pza</v>
      </c>
      <c r="G86" s="30">
        <f t="array" ref="G86">INDEX('8º'!T:T,MATCH(A86,'8º'!B:B,0),1)</f>
        <v>10</v>
      </c>
      <c r="H86" s="31" t="str">
        <f t="shared" si="84"/>
        <v>pza</v>
      </c>
      <c r="I86" s="43">
        <f t="shared" si="85"/>
        <v>10</v>
      </c>
      <c r="J86" s="31" t="str">
        <f t="shared" si="86"/>
        <v>pza</v>
      </c>
      <c r="K86" s="30">
        <f t="array" ref="K86">INDEX('9º'!T:T,MATCH(A86,'9º'!B:B,0),1)</f>
        <v>10</v>
      </c>
      <c r="L86" s="31" t="str">
        <f t="shared" si="87"/>
        <v>pza</v>
      </c>
      <c r="M86" s="43">
        <f t="shared" si="88"/>
        <v>10</v>
      </c>
      <c r="N86" s="31" t="str">
        <f t="shared" si="89"/>
        <v>pza</v>
      </c>
      <c r="O86" s="33">
        <f t="shared" si="90"/>
        <v>20</v>
      </c>
      <c r="P86" s="34" t="str">
        <f t="shared" si="91"/>
        <v>pza</v>
      </c>
      <c r="Q86" s="4"/>
      <c r="R86" s="4"/>
      <c r="S86" s="4"/>
      <c r="T86" s="4"/>
    </row>
    <row r="87" ht="15.75" hidden="1" customHeight="1">
      <c r="A87" s="42" t="s">
        <v>85</v>
      </c>
      <c r="B87" s="36"/>
      <c r="C87" s="30">
        <f t="array" ref="C87">INDEX('7º'!U:U,MATCH(A87,'7º'!B:B,0),1)</f>
        <v>0</v>
      </c>
      <c r="D87" s="31" t="str">
        <f t="array" ref="D87">INDEX('7º'!D:D,MATCH(A87,'7º'!B:B,0),1)</f>
        <v>pza</v>
      </c>
      <c r="E87" s="43">
        <f t="shared" si="82"/>
        <v>0</v>
      </c>
      <c r="F87" s="31" t="str">
        <f t="shared" si="83"/>
        <v>pza</v>
      </c>
      <c r="G87" s="30">
        <f t="array" ref="G87">INDEX('8º'!T:T,MATCH(A87,'8º'!B:B,0),1)</f>
        <v>0</v>
      </c>
      <c r="H87" s="31" t="str">
        <f t="shared" si="84"/>
        <v>pza</v>
      </c>
      <c r="I87" s="43">
        <f t="shared" si="85"/>
        <v>0</v>
      </c>
      <c r="J87" s="31" t="str">
        <f t="shared" si="86"/>
        <v>pza</v>
      </c>
      <c r="K87" s="30">
        <f t="array" ref="K87">INDEX('9º'!T:T,MATCH(A87,'9º'!B:B,0),1)</f>
        <v>0</v>
      </c>
      <c r="L87" s="31" t="str">
        <f t="shared" si="87"/>
        <v>pza</v>
      </c>
      <c r="M87" s="43">
        <f t="shared" si="88"/>
        <v>0</v>
      </c>
      <c r="N87" s="31" t="str">
        <f t="shared" si="89"/>
        <v>pza</v>
      </c>
      <c r="O87" s="33">
        <f t="shared" si="90"/>
        <v>0</v>
      </c>
      <c r="P87" s="34" t="str">
        <f t="shared" si="91"/>
        <v>pza</v>
      </c>
      <c r="Q87" s="4"/>
      <c r="R87" s="4"/>
      <c r="S87" s="4"/>
      <c r="T87" s="4"/>
    </row>
    <row r="88" ht="15.75" hidden="1" customHeight="1">
      <c r="A88" s="44" t="s">
        <v>86</v>
      </c>
      <c r="B88" s="38"/>
      <c r="C88" s="30">
        <f t="array" ref="C88">INDEX('7º'!U:U,MATCH(A88,'7º'!B:B,0),1)</f>
        <v>0</v>
      </c>
      <c r="D88" s="31" t="str">
        <f t="array" ref="D88">INDEX('7º'!D:D,MATCH(A88,'7º'!B:B,0),1)</f>
        <v>pza</v>
      </c>
      <c r="E88" s="43">
        <f t="shared" si="82"/>
        <v>0</v>
      </c>
      <c r="F88" s="31" t="str">
        <f t="shared" si="83"/>
        <v>pza</v>
      </c>
      <c r="G88" s="30">
        <f t="array" ref="G88">INDEX('8º'!T:T,MATCH(A88,'8º'!B:B,0),1)</f>
        <v>0</v>
      </c>
      <c r="H88" s="31" t="str">
        <f t="shared" si="84"/>
        <v>pza</v>
      </c>
      <c r="I88" s="43">
        <f t="shared" si="85"/>
        <v>0</v>
      </c>
      <c r="J88" s="31" t="str">
        <f t="shared" si="86"/>
        <v>pza</v>
      </c>
      <c r="K88" s="30">
        <f t="array" ref="K88">INDEX('9º'!T:T,MATCH(A88,'9º'!B:B,0),1)</f>
        <v>0</v>
      </c>
      <c r="L88" s="31" t="str">
        <f t="shared" si="87"/>
        <v>pza</v>
      </c>
      <c r="M88" s="43">
        <f t="shared" si="88"/>
        <v>0</v>
      </c>
      <c r="N88" s="31" t="str">
        <f t="shared" si="89"/>
        <v>pza</v>
      </c>
      <c r="O88" s="33">
        <f t="shared" si="90"/>
        <v>0</v>
      </c>
      <c r="P88" s="34" t="str">
        <f t="shared" si="91"/>
        <v>pza</v>
      </c>
      <c r="Q88" s="4"/>
      <c r="R88" s="4"/>
      <c r="S88" s="4"/>
      <c r="T88" s="4"/>
    </row>
    <row r="89" ht="15.75" customHeight="1">
      <c r="A89" s="23" t="s">
        <v>87</v>
      </c>
      <c r="B89" s="24"/>
      <c r="C89" s="39" t="s">
        <v>13</v>
      </c>
      <c r="D89" s="24"/>
      <c r="E89" s="39" t="s">
        <v>14</v>
      </c>
      <c r="F89" s="24"/>
      <c r="G89" s="39" t="s">
        <v>13</v>
      </c>
      <c r="H89" s="24"/>
      <c r="I89" s="39" t="s">
        <v>14</v>
      </c>
      <c r="J89" s="24"/>
      <c r="K89" s="39" t="s">
        <v>13</v>
      </c>
      <c r="L89" s="24"/>
      <c r="M89" s="39" t="s">
        <v>14</v>
      </c>
      <c r="N89" s="24"/>
      <c r="O89" s="40">
        <v>1.0</v>
      </c>
      <c r="P89" s="41"/>
      <c r="Q89" s="4"/>
      <c r="R89" s="4"/>
      <c r="S89" s="4"/>
      <c r="T89" s="4"/>
    </row>
    <row r="90" ht="15.75" customHeight="1">
      <c r="A90" s="45" t="s">
        <v>88</v>
      </c>
      <c r="B90" s="46"/>
      <c r="C90" s="30">
        <f t="array" ref="C90">INDEX('7º'!U:U,MATCH(A90,'7º'!B:B,0),1)</f>
        <v>4</v>
      </c>
      <c r="D90" s="31" t="str">
        <f t="array" ref="D90">INDEX('7º'!D:D,MATCH(A90,'7º'!B:B,0),1)</f>
        <v>pza</v>
      </c>
      <c r="E90" s="43">
        <f t="shared" ref="E90:E109" si="92">C90*C$10</f>
        <v>4</v>
      </c>
      <c r="F90" s="31" t="str">
        <f t="shared" ref="F90:F109" si="93">D90</f>
        <v>pza</v>
      </c>
      <c r="G90" s="30">
        <f t="array" ref="G90">INDEX('8º'!T:T,MATCH(A90,'8º'!B:B,0),1)</f>
        <v>0</v>
      </c>
      <c r="H90" s="31" t="str">
        <f t="shared" ref="H90:H109" si="94">F90</f>
        <v>pza</v>
      </c>
      <c r="I90" s="43">
        <f t="shared" ref="I90:I109" si="95">G90*C$11</f>
        <v>0</v>
      </c>
      <c r="J90" s="31" t="str">
        <f t="shared" ref="J90:J109" si="96">H90</f>
        <v>pza</v>
      </c>
      <c r="K90" s="30">
        <f t="array" ref="K90">INDEX('9º'!T:T,MATCH(A90,'9º'!B:B,0),1)</f>
        <v>0</v>
      </c>
      <c r="L90" s="31" t="str">
        <f t="shared" ref="L90:L109" si="97">J90</f>
        <v>pza</v>
      </c>
      <c r="M90" s="43">
        <f t="shared" ref="M90:M109" si="98">K90*C$12</f>
        <v>0</v>
      </c>
      <c r="N90" s="31" t="str">
        <f t="shared" ref="N90:N109" si="99">L90</f>
        <v>pza</v>
      </c>
      <c r="O90" s="33">
        <f t="shared" ref="O90:O109" si="100">E90+I90+M90</f>
        <v>4</v>
      </c>
      <c r="P90" s="34" t="str">
        <f t="shared" ref="P90:P109" si="101">N90</f>
        <v>pza</v>
      </c>
      <c r="Q90" s="4"/>
      <c r="R90" s="4"/>
      <c r="S90" s="4"/>
      <c r="T90" s="4"/>
    </row>
    <row r="91" ht="27.75" customHeight="1">
      <c r="A91" s="42" t="s">
        <v>89</v>
      </c>
      <c r="B91" s="36"/>
      <c r="C91" s="30">
        <f t="array" ref="C91">INDEX('7º'!U:U,MATCH(A91,'7º'!B:B,0),1)</f>
        <v>12</v>
      </c>
      <c r="D91" s="31" t="str">
        <f t="array" ref="D91">INDEX('7º'!D:D,MATCH(A91,'7º'!B:B,0),1)</f>
        <v>hoja</v>
      </c>
      <c r="E91" s="43">
        <f t="shared" si="92"/>
        <v>12</v>
      </c>
      <c r="F91" s="31" t="str">
        <f t="shared" si="93"/>
        <v>hoja</v>
      </c>
      <c r="G91" s="30">
        <f t="array" ref="G91">INDEX('8º'!T:T,MATCH(A91,'8º'!B:B,0),1)</f>
        <v>12</v>
      </c>
      <c r="H91" s="31" t="str">
        <f t="shared" si="94"/>
        <v>hoja</v>
      </c>
      <c r="I91" s="43">
        <f t="shared" si="95"/>
        <v>12</v>
      </c>
      <c r="J91" s="31" t="str">
        <f t="shared" si="96"/>
        <v>hoja</v>
      </c>
      <c r="K91" s="30">
        <f t="array" ref="K91">INDEX('9º'!T:T,MATCH(A91,'9º'!B:B,0),1)</f>
        <v>12</v>
      </c>
      <c r="L91" s="31" t="str">
        <f t="shared" si="97"/>
        <v>hoja</v>
      </c>
      <c r="M91" s="43">
        <f t="shared" si="98"/>
        <v>12</v>
      </c>
      <c r="N91" s="31" t="str">
        <f t="shared" si="99"/>
        <v>hoja</v>
      </c>
      <c r="O91" s="33">
        <f t="shared" si="100"/>
        <v>36</v>
      </c>
      <c r="P91" s="34" t="str">
        <f t="shared" si="101"/>
        <v>hoja</v>
      </c>
      <c r="Q91" s="4"/>
      <c r="R91" s="4"/>
      <c r="S91" s="4"/>
      <c r="T91" s="4"/>
    </row>
    <row r="92" ht="15.75" hidden="1" customHeight="1">
      <c r="A92" s="42" t="s">
        <v>90</v>
      </c>
      <c r="B92" s="36"/>
      <c r="C92" s="30">
        <f t="array" ref="C92">INDEX('7º'!U:U,MATCH(A92,'7º'!B:B,0),1)</f>
        <v>0</v>
      </c>
      <c r="D92" s="31" t="str">
        <f t="array" ref="D92">INDEX('7º'!D:D,MATCH(A92,'7º'!B:B,0),1)</f>
        <v>pza</v>
      </c>
      <c r="E92" s="43">
        <f t="shared" si="92"/>
        <v>0</v>
      </c>
      <c r="F92" s="31" t="str">
        <f t="shared" si="93"/>
        <v>pza</v>
      </c>
      <c r="G92" s="30">
        <f t="array" ref="G92">INDEX('8º'!T:T,MATCH(A92,'8º'!B:B,0),1)</f>
        <v>0</v>
      </c>
      <c r="H92" s="31" t="str">
        <f t="shared" si="94"/>
        <v>pza</v>
      </c>
      <c r="I92" s="43">
        <f t="shared" si="95"/>
        <v>0</v>
      </c>
      <c r="J92" s="31" t="str">
        <f t="shared" si="96"/>
        <v>pza</v>
      </c>
      <c r="K92" s="30">
        <f t="array" ref="K92">INDEX('9º'!T:T,MATCH(A92,'9º'!B:B,0),1)</f>
        <v>0</v>
      </c>
      <c r="L92" s="31" t="str">
        <f t="shared" si="97"/>
        <v>pza</v>
      </c>
      <c r="M92" s="43">
        <f t="shared" si="98"/>
        <v>0</v>
      </c>
      <c r="N92" s="31" t="str">
        <f t="shared" si="99"/>
        <v>pza</v>
      </c>
      <c r="O92" s="33">
        <f t="shared" si="100"/>
        <v>0</v>
      </c>
      <c r="P92" s="34" t="str">
        <f t="shared" si="101"/>
        <v>pza</v>
      </c>
      <c r="Q92" s="4"/>
      <c r="R92" s="4"/>
      <c r="S92" s="4"/>
      <c r="T92" s="4"/>
    </row>
    <row r="93" ht="15.75" hidden="1" customHeight="1">
      <c r="A93" s="42" t="s">
        <v>91</v>
      </c>
      <c r="B93" s="36"/>
      <c r="C93" s="30">
        <f t="array" ref="C93">INDEX('7º'!U:U,MATCH(A93,'7º'!B:B,0),1)</f>
        <v>0</v>
      </c>
      <c r="D93" s="31" t="str">
        <f t="array" ref="D93">INDEX('7º'!D:D,MATCH(A93,'7º'!B:B,0),1)</f>
        <v>pza</v>
      </c>
      <c r="E93" s="43">
        <f t="shared" si="92"/>
        <v>0</v>
      </c>
      <c r="F93" s="31" t="str">
        <f t="shared" si="93"/>
        <v>pza</v>
      </c>
      <c r="G93" s="30">
        <f t="array" ref="G93">INDEX('8º'!T:T,MATCH(A93,'8º'!B:B,0),1)</f>
        <v>0</v>
      </c>
      <c r="H93" s="31" t="str">
        <f t="shared" si="94"/>
        <v>pza</v>
      </c>
      <c r="I93" s="43">
        <f t="shared" si="95"/>
        <v>0</v>
      </c>
      <c r="J93" s="31" t="str">
        <f t="shared" si="96"/>
        <v>pza</v>
      </c>
      <c r="K93" s="30">
        <f t="array" ref="K93">INDEX('9º'!T:T,MATCH(A93,'9º'!B:B,0),1)</f>
        <v>0</v>
      </c>
      <c r="L93" s="31" t="str">
        <f t="shared" si="97"/>
        <v>pza</v>
      </c>
      <c r="M93" s="43">
        <f t="shared" si="98"/>
        <v>0</v>
      </c>
      <c r="N93" s="31" t="str">
        <f t="shared" si="99"/>
        <v>pza</v>
      </c>
      <c r="O93" s="33">
        <f t="shared" si="100"/>
        <v>0</v>
      </c>
      <c r="P93" s="34" t="str">
        <f t="shared" si="101"/>
        <v>pza</v>
      </c>
      <c r="Q93" s="4"/>
      <c r="R93" s="4"/>
      <c r="S93" s="4"/>
      <c r="T93" s="4"/>
    </row>
    <row r="94" ht="15.75" hidden="1" customHeight="1">
      <c r="A94" s="42" t="s">
        <v>92</v>
      </c>
      <c r="B94" s="36"/>
      <c r="C94" s="30">
        <f t="array" ref="C94">INDEX('7º'!U:U,MATCH(A94,'7º'!B:B,0),1)</f>
        <v>0</v>
      </c>
      <c r="D94" s="31" t="str">
        <f t="array" ref="D94">INDEX('7º'!D:D,MATCH(A94,'7º'!B:B,0),1)</f>
        <v>pza</v>
      </c>
      <c r="E94" s="43">
        <f t="shared" si="92"/>
        <v>0</v>
      </c>
      <c r="F94" s="31" t="str">
        <f t="shared" si="93"/>
        <v>pza</v>
      </c>
      <c r="G94" s="30">
        <f t="array" ref="G94">INDEX('8º'!T:T,MATCH(A94,'8º'!B:B,0),1)</f>
        <v>0</v>
      </c>
      <c r="H94" s="31" t="str">
        <f t="shared" si="94"/>
        <v>pza</v>
      </c>
      <c r="I94" s="43">
        <f t="shared" si="95"/>
        <v>0</v>
      </c>
      <c r="J94" s="31" t="str">
        <f t="shared" si="96"/>
        <v>pza</v>
      </c>
      <c r="K94" s="30">
        <f t="array" ref="K94">INDEX('9º'!T:T,MATCH(A94,'9º'!B:B,0),1)</f>
        <v>0</v>
      </c>
      <c r="L94" s="31" t="str">
        <f t="shared" si="97"/>
        <v>pza</v>
      </c>
      <c r="M94" s="43">
        <f t="shared" si="98"/>
        <v>0</v>
      </c>
      <c r="N94" s="31" t="str">
        <f t="shared" si="99"/>
        <v>pza</v>
      </c>
      <c r="O94" s="33">
        <f t="shared" si="100"/>
        <v>0</v>
      </c>
      <c r="P94" s="34" t="str">
        <f t="shared" si="101"/>
        <v>pza</v>
      </c>
      <c r="Q94" s="4"/>
      <c r="R94" s="4"/>
      <c r="S94" s="4"/>
      <c r="T94" s="4"/>
    </row>
    <row r="95" ht="15.75" customHeight="1">
      <c r="A95" s="42" t="s">
        <v>93</v>
      </c>
      <c r="B95" s="36"/>
      <c r="C95" s="30">
        <f t="array" ref="C95">INDEX('7º'!U:U,MATCH(A95,'7º'!B:B,0),1)</f>
        <v>0</v>
      </c>
      <c r="D95" s="31" t="str">
        <f t="array" ref="D95">INDEX('7º'!D:D,MATCH(A95,'7º'!B:B,0),1)</f>
        <v>pza</v>
      </c>
      <c r="E95" s="43">
        <f t="shared" si="92"/>
        <v>0</v>
      </c>
      <c r="F95" s="31" t="str">
        <f t="shared" si="93"/>
        <v>pza</v>
      </c>
      <c r="G95" s="30">
        <f t="array" ref="G95">INDEX('8º'!T:T,MATCH(A95,'8º'!B:B,0),1)</f>
        <v>4</v>
      </c>
      <c r="H95" s="31" t="str">
        <f t="shared" si="94"/>
        <v>pza</v>
      </c>
      <c r="I95" s="43">
        <f t="shared" si="95"/>
        <v>4</v>
      </c>
      <c r="J95" s="31" t="str">
        <f t="shared" si="96"/>
        <v>pza</v>
      </c>
      <c r="K95" s="30">
        <f t="array" ref="K95">INDEX('9º'!T:T,MATCH(A95,'9º'!B:B,0),1)</f>
        <v>4</v>
      </c>
      <c r="L95" s="31" t="str">
        <f t="shared" si="97"/>
        <v>pza</v>
      </c>
      <c r="M95" s="43">
        <f t="shared" si="98"/>
        <v>4</v>
      </c>
      <c r="N95" s="31" t="str">
        <f t="shared" si="99"/>
        <v>pza</v>
      </c>
      <c r="O95" s="33">
        <f t="shared" si="100"/>
        <v>8</v>
      </c>
      <c r="P95" s="34" t="str">
        <f t="shared" si="101"/>
        <v>pza</v>
      </c>
      <c r="Q95" s="4"/>
      <c r="R95" s="4"/>
      <c r="S95" s="4"/>
      <c r="T95" s="4"/>
    </row>
    <row r="96" ht="15.75" hidden="1" customHeight="1">
      <c r="A96" s="42" t="s">
        <v>94</v>
      </c>
      <c r="B96" s="36"/>
      <c r="C96" s="30">
        <f t="array" ref="C96">INDEX('7º'!U:U,MATCH(A96,'7º'!B:B,0),1)</f>
        <v>0</v>
      </c>
      <c r="D96" s="31" t="str">
        <f t="array" ref="D96">INDEX('7º'!D:D,MATCH(A96,'7º'!B:B,0),1)</f>
        <v>pza</v>
      </c>
      <c r="E96" s="43">
        <f t="shared" si="92"/>
        <v>0</v>
      </c>
      <c r="F96" s="31" t="str">
        <f t="shared" si="93"/>
        <v>pza</v>
      </c>
      <c r="G96" s="30">
        <f t="array" ref="G96">INDEX('8º'!T:T,MATCH(A96,'8º'!B:B,0),1)</f>
        <v>0</v>
      </c>
      <c r="H96" s="31" t="str">
        <f t="shared" si="94"/>
        <v>pza</v>
      </c>
      <c r="I96" s="43">
        <f t="shared" si="95"/>
        <v>0</v>
      </c>
      <c r="J96" s="31" t="str">
        <f t="shared" si="96"/>
        <v>pza</v>
      </c>
      <c r="K96" s="30">
        <f t="array" ref="K96">INDEX('9º'!T:T,MATCH(A96,'9º'!B:B,0),1)</f>
        <v>0</v>
      </c>
      <c r="L96" s="31" t="str">
        <f t="shared" si="97"/>
        <v>pza</v>
      </c>
      <c r="M96" s="43">
        <f t="shared" si="98"/>
        <v>0</v>
      </c>
      <c r="N96" s="31" t="str">
        <f t="shared" si="99"/>
        <v>pza</v>
      </c>
      <c r="O96" s="33">
        <f t="shared" si="100"/>
        <v>0</v>
      </c>
      <c r="P96" s="34" t="str">
        <f t="shared" si="101"/>
        <v>pza</v>
      </c>
      <c r="Q96" s="4"/>
      <c r="R96" s="4"/>
      <c r="S96" s="4"/>
      <c r="T96" s="4"/>
    </row>
    <row r="97" ht="15.75" hidden="1" customHeight="1">
      <c r="A97" s="42" t="s">
        <v>95</v>
      </c>
      <c r="B97" s="36"/>
      <c r="C97" s="30">
        <f t="array" ref="C97">INDEX('7º'!U:U,MATCH(A97,'7º'!B:B,0),1)</f>
        <v>0</v>
      </c>
      <c r="D97" s="31" t="str">
        <f t="array" ref="D97">INDEX('7º'!D:D,MATCH(A97,'7º'!B:B,0),1)</f>
        <v>pza</v>
      </c>
      <c r="E97" s="43">
        <f t="shared" si="92"/>
        <v>0</v>
      </c>
      <c r="F97" s="31" t="str">
        <f t="shared" si="93"/>
        <v>pza</v>
      </c>
      <c r="G97" s="30">
        <f t="array" ref="G97">INDEX('8º'!T:T,MATCH(A97,'8º'!B:B,0),1)</f>
        <v>0</v>
      </c>
      <c r="H97" s="31" t="str">
        <f t="shared" si="94"/>
        <v>pza</v>
      </c>
      <c r="I97" s="43">
        <f t="shared" si="95"/>
        <v>0</v>
      </c>
      <c r="J97" s="31" t="str">
        <f t="shared" si="96"/>
        <v>pza</v>
      </c>
      <c r="K97" s="30">
        <f t="array" ref="K97">INDEX('9º'!T:T,MATCH(A97,'9º'!B:B,0),1)</f>
        <v>0</v>
      </c>
      <c r="L97" s="31" t="str">
        <f t="shared" si="97"/>
        <v>pza</v>
      </c>
      <c r="M97" s="43">
        <f t="shared" si="98"/>
        <v>0</v>
      </c>
      <c r="N97" s="31" t="str">
        <f t="shared" si="99"/>
        <v>pza</v>
      </c>
      <c r="O97" s="33">
        <f t="shared" si="100"/>
        <v>0</v>
      </c>
      <c r="P97" s="34" t="str">
        <f t="shared" si="101"/>
        <v>pza</v>
      </c>
      <c r="Q97" s="4"/>
      <c r="R97" s="4"/>
      <c r="S97" s="4"/>
      <c r="T97" s="4"/>
    </row>
    <row r="98" ht="15.75" hidden="1" customHeight="1">
      <c r="A98" s="42" t="s">
        <v>96</v>
      </c>
      <c r="B98" s="36"/>
      <c r="C98" s="30">
        <f t="array" ref="C98">INDEX('7º'!U:U,MATCH(A98,'7º'!B:B,0),1)</f>
        <v>0</v>
      </c>
      <c r="D98" s="31" t="str">
        <f t="array" ref="D98">INDEX('7º'!D:D,MATCH(A98,'7º'!B:B,0),1)</f>
        <v>pza</v>
      </c>
      <c r="E98" s="43">
        <f t="shared" si="92"/>
        <v>0</v>
      </c>
      <c r="F98" s="31" t="str">
        <f t="shared" si="93"/>
        <v>pza</v>
      </c>
      <c r="G98" s="30">
        <f t="array" ref="G98">INDEX('8º'!T:T,MATCH(A98,'8º'!B:B,0),1)</f>
        <v>0</v>
      </c>
      <c r="H98" s="31" t="str">
        <f t="shared" si="94"/>
        <v>pza</v>
      </c>
      <c r="I98" s="43">
        <f t="shared" si="95"/>
        <v>0</v>
      </c>
      <c r="J98" s="31" t="str">
        <f t="shared" si="96"/>
        <v>pza</v>
      </c>
      <c r="K98" s="30">
        <f t="array" ref="K98">INDEX('9º'!T:T,MATCH(A98,'9º'!B:B,0),1)</f>
        <v>0</v>
      </c>
      <c r="L98" s="31" t="str">
        <f t="shared" si="97"/>
        <v>pza</v>
      </c>
      <c r="M98" s="43">
        <f t="shared" si="98"/>
        <v>0</v>
      </c>
      <c r="N98" s="31" t="str">
        <f t="shared" si="99"/>
        <v>pza</v>
      </c>
      <c r="O98" s="33">
        <f t="shared" si="100"/>
        <v>0</v>
      </c>
      <c r="P98" s="34" t="str">
        <f t="shared" si="101"/>
        <v>pza</v>
      </c>
      <c r="Q98" s="4"/>
      <c r="R98" s="4"/>
      <c r="S98" s="4"/>
      <c r="T98" s="4"/>
    </row>
    <row r="99" ht="15.75" hidden="1" customHeight="1">
      <c r="A99" s="42" t="s">
        <v>97</v>
      </c>
      <c r="B99" s="36"/>
      <c r="C99" s="30">
        <f t="array" ref="C99">INDEX('7º'!U:U,MATCH(A99,'7º'!B:B,0),1)</f>
        <v>0</v>
      </c>
      <c r="D99" s="31" t="str">
        <f t="array" ref="D99">INDEX('7º'!D:D,MATCH(A99,'7º'!B:B,0),1)</f>
        <v>pza</v>
      </c>
      <c r="E99" s="43">
        <f t="shared" si="92"/>
        <v>0</v>
      </c>
      <c r="F99" s="31" t="str">
        <f t="shared" si="93"/>
        <v>pza</v>
      </c>
      <c r="G99" s="30">
        <f t="array" ref="G99">INDEX('8º'!T:T,MATCH(A99,'8º'!B:B,0),1)</f>
        <v>0</v>
      </c>
      <c r="H99" s="31" t="str">
        <f t="shared" si="94"/>
        <v>pza</v>
      </c>
      <c r="I99" s="43">
        <f t="shared" si="95"/>
        <v>0</v>
      </c>
      <c r="J99" s="31" t="str">
        <f t="shared" si="96"/>
        <v>pza</v>
      </c>
      <c r="K99" s="30">
        <f t="array" ref="K99">INDEX('9º'!T:T,MATCH(A99,'9º'!B:B,0),1)</f>
        <v>0</v>
      </c>
      <c r="L99" s="31" t="str">
        <f t="shared" si="97"/>
        <v>pza</v>
      </c>
      <c r="M99" s="43">
        <f t="shared" si="98"/>
        <v>0</v>
      </c>
      <c r="N99" s="31" t="str">
        <f t="shared" si="99"/>
        <v>pza</v>
      </c>
      <c r="O99" s="33">
        <f t="shared" si="100"/>
        <v>0</v>
      </c>
      <c r="P99" s="34" t="str">
        <f t="shared" si="101"/>
        <v>pza</v>
      </c>
      <c r="Q99" s="4"/>
      <c r="R99" s="4"/>
      <c r="S99" s="4"/>
      <c r="T99" s="4"/>
    </row>
    <row r="100" ht="15.75" hidden="1" customHeight="1">
      <c r="A100" s="42" t="s">
        <v>98</v>
      </c>
      <c r="B100" s="36"/>
      <c r="C100" s="30">
        <f t="array" ref="C100">INDEX('7º'!U:U,MATCH(A100,'7º'!B:B,0),1)</f>
        <v>0</v>
      </c>
      <c r="D100" s="31" t="str">
        <f t="array" ref="D100">INDEX('7º'!D:D,MATCH(A100,'7º'!B:B,0),1)</f>
        <v>pza</v>
      </c>
      <c r="E100" s="43">
        <f t="shared" si="92"/>
        <v>0</v>
      </c>
      <c r="F100" s="31" t="str">
        <f t="shared" si="93"/>
        <v>pza</v>
      </c>
      <c r="G100" s="30">
        <f t="array" ref="G100">INDEX('8º'!T:T,MATCH(A100,'8º'!B:B,0),1)</f>
        <v>0</v>
      </c>
      <c r="H100" s="31" t="str">
        <f t="shared" si="94"/>
        <v>pza</v>
      </c>
      <c r="I100" s="43">
        <f t="shared" si="95"/>
        <v>0</v>
      </c>
      <c r="J100" s="31" t="str">
        <f t="shared" si="96"/>
        <v>pza</v>
      </c>
      <c r="K100" s="30">
        <f t="array" ref="K100">INDEX('9º'!T:T,MATCH(A100,'9º'!B:B,0),1)</f>
        <v>0</v>
      </c>
      <c r="L100" s="31" t="str">
        <f t="shared" si="97"/>
        <v>pza</v>
      </c>
      <c r="M100" s="43">
        <f t="shared" si="98"/>
        <v>0</v>
      </c>
      <c r="N100" s="31" t="str">
        <f t="shared" si="99"/>
        <v>pza</v>
      </c>
      <c r="O100" s="33">
        <f t="shared" si="100"/>
        <v>0</v>
      </c>
      <c r="P100" s="34" t="str">
        <f t="shared" si="101"/>
        <v>pza</v>
      </c>
      <c r="Q100" s="4"/>
      <c r="R100" s="4"/>
      <c r="S100" s="4"/>
      <c r="T100" s="4"/>
    </row>
    <row r="101" ht="15.75" hidden="1" customHeight="1">
      <c r="A101" s="42" t="s">
        <v>99</v>
      </c>
      <c r="B101" s="36"/>
      <c r="C101" s="30">
        <f t="array" ref="C101">INDEX('7º'!U:U,MATCH(A101,'7º'!B:B,0),1)</f>
        <v>0</v>
      </c>
      <c r="D101" s="31" t="str">
        <f t="array" ref="D101">INDEX('7º'!D:D,MATCH(A101,'7º'!B:B,0),1)</f>
        <v>pza</v>
      </c>
      <c r="E101" s="43">
        <f t="shared" si="92"/>
        <v>0</v>
      </c>
      <c r="F101" s="31" t="str">
        <f t="shared" si="93"/>
        <v>pza</v>
      </c>
      <c r="G101" s="30">
        <f t="array" ref="G101">INDEX('8º'!T:T,MATCH(A101,'8º'!B:B,0),1)</f>
        <v>0</v>
      </c>
      <c r="H101" s="31" t="str">
        <f t="shared" si="94"/>
        <v>pza</v>
      </c>
      <c r="I101" s="43">
        <f t="shared" si="95"/>
        <v>0</v>
      </c>
      <c r="J101" s="31" t="str">
        <f t="shared" si="96"/>
        <v>pza</v>
      </c>
      <c r="K101" s="30">
        <f t="array" ref="K101">INDEX('9º'!T:T,MATCH(A101,'9º'!B:B,0),1)</f>
        <v>0</v>
      </c>
      <c r="L101" s="31" t="str">
        <f t="shared" si="97"/>
        <v>pza</v>
      </c>
      <c r="M101" s="43">
        <f t="shared" si="98"/>
        <v>0</v>
      </c>
      <c r="N101" s="31" t="str">
        <f t="shared" si="99"/>
        <v>pza</v>
      </c>
      <c r="O101" s="33">
        <f t="shared" si="100"/>
        <v>0</v>
      </c>
      <c r="P101" s="34" t="str">
        <f t="shared" si="101"/>
        <v>pza</v>
      </c>
      <c r="Q101" s="4"/>
      <c r="R101" s="4"/>
      <c r="S101" s="4"/>
      <c r="T101" s="4"/>
    </row>
    <row r="102" ht="27.75" hidden="1" customHeight="1">
      <c r="A102" s="42" t="s">
        <v>100</v>
      </c>
      <c r="B102" s="36"/>
      <c r="C102" s="30">
        <f t="array" ref="C102">INDEX('7º'!U:U,MATCH(A102,'7º'!B:B,0),1)</f>
        <v>0</v>
      </c>
      <c r="D102" s="31" t="str">
        <f t="array" ref="D102">INDEX('7º'!D:D,MATCH(A102,'7º'!B:B,0),1)</f>
        <v>pza</v>
      </c>
      <c r="E102" s="43">
        <f t="shared" si="92"/>
        <v>0</v>
      </c>
      <c r="F102" s="31" t="str">
        <f t="shared" si="93"/>
        <v>pza</v>
      </c>
      <c r="G102" s="30">
        <f t="array" ref="G102">INDEX('8º'!T:T,MATCH(A102,'8º'!B:B,0),1)</f>
        <v>0</v>
      </c>
      <c r="H102" s="31" t="str">
        <f t="shared" si="94"/>
        <v>pza</v>
      </c>
      <c r="I102" s="43">
        <f t="shared" si="95"/>
        <v>0</v>
      </c>
      <c r="J102" s="31" t="str">
        <f t="shared" si="96"/>
        <v>pza</v>
      </c>
      <c r="K102" s="30">
        <f t="array" ref="K102">INDEX('9º'!T:T,MATCH(A102,'9º'!B:B,0),1)</f>
        <v>0</v>
      </c>
      <c r="L102" s="31" t="str">
        <f t="shared" si="97"/>
        <v>pza</v>
      </c>
      <c r="M102" s="43">
        <f t="shared" si="98"/>
        <v>0</v>
      </c>
      <c r="N102" s="31" t="str">
        <f t="shared" si="99"/>
        <v>pza</v>
      </c>
      <c r="O102" s="33">
        <f t="shared" si="100"/>
        <v>0</v>
      </c>
      <c r="P102" s="34" t="str">
        <f t="shared" si="101"/>
        <v>pza</v>
      </c>
      <c r="Q102" s="4"/>
      <c r="R102" s="4"/>
      <c r="S102" s="4"/>
      <c r="T102" s="4"/>
    </row>
    <row r="103" ht="27.75" customHeight="1">
      <c r="A103" s="42" t="s">
        <v>101</v>
      </c>
      <c r="B103" s="36"/>
      <c r="C103" s="30">
        <f t="array" ref="C103">INDEX('7º'!U:U,MATCH(A103,'7º'!B:B,0),1)</f>
        <v>2</v>
      </c>
      <c r="D103" s="31" t="str">
        <f t="array" ref="D103">INDEX('7º'!D:D,MATCH(A103,'7º'!B:B,0),1)</f>
        <v>pza</v>
      </c>
      <c r="E103" s="43">
        <f t="shared" si="92"/>
        <v>2</v>
      </c>
      <c r="F103" s="31" t="str">
        <f t="shared" si="93"/>
        <v>pza</v>
      </c>
      <c r="G103" s="30">
        <f t="array" ref="G103">INDEX('8º'!T:T,MATCH(A103,'8º'!B:B,0),1)</f>
        <v>0</v>
      </c>
      <c r="H103" s="31" t="str">
        <f t="shared" si="94"/>
        <v>pza</v>
      </c>
      <c r="I103" s="43">
        <f t="shared" si="95"/>
        <v>0</v>
      </c>
      <c r="J103" s="31" t="str">
        <f t="shared" si="96"/>
        <v>pza</v>
      </c>
      <c r="K103" s="30">
        <f t="array" ref="K103">INDEX('9º'!T:T,MATCH(A103,'9º'!B:B,0),1)</f>
        <v>0</v>
      </c>
      <c r="L103" s="31" t="str">
        <f t="shared" si="97"/>
        <v>pza</v>
      </c>
      <c r="M103" s="43">
        <f t="shared" si="98"/>
        <v>0</v>
      </c>
      <c r="N103" s="31" t="str">
        <f t="shared" si="99"/>
        <v>pza</v>
      </c>
      <c r="O103" s="33">
        <f t="shared" si="100"/>
        <v>2</v>
      </c>
      <c r="P103" s="34" t="str">
        <f t="shared" si="101"/>
        <v>pza</v>
      </c>
      <c r="Q103" s="4"/>
      <c r="R103" s="4"/>
      <c r="S103" s="4"/>
      <c r="T103" s="4"/>
    </row>
    <row r="104" ht="27.75" hidden="1" customHeight="1">
      <c r="A104" s="42" t="s">
        <v>102</v>
      </c>
      <c r="B104" s="36"/>
      <c r="C104" s="30">
        <f t="array" ref="C104">INDEX('7º'!U:U,MATCH(A104,'7º'!B:B,0),1)</f>
        <v>0</v>
      </c>
      <c r="D104" s="31" t="str">
        <f t="array" ref="D104">INDEX('7º'!D:D,MATCH(A104,'7º'!B:B,0),1)</f>
        <v>pza</v>
      </c>
      <c r="E104" s="43">
        <f t="shared" si="92"/>
        <v>0</v>
      </c>
      <c r="F104" s="31" t="str">
        <f t="shared" si="93"/>
        <v>pza</v>
      </c>
      <c r="G104" s="30">
        <f t="array" ref="G104">INDEX('8º'!T:T,MATCH(A104,'8º'!B:B,0),1)</f>
        <v>0</v>
      </c>
      <c r="H104" s="31" t="str">
        <f t="shared" si="94"/>
        <v>pza</v>
      </c>
      <c r="I104" s="43">
        <f t="shared" si="95"/>
        <v>0</v>
      </c>
      <c r="J104" s="31" t="str">
        <f t="shared" si="96"/>
        <v>pza</v>
      </c>
      <c r="K104" s="30">
        <f t="array" ref="K104">INDEX('9º'!T:T,MATCH(A104,'9º'!B:B,0),1)</f>
        <v>0</v>
      </c>
      <c r="L104" s="31" t="str">
        <f t="shared" si="97"/>
        <v>pza</v>
      </c>
      <c r="M104" s="43">
        <f t="shared" si="98"/>
        <v>0</v>
      </c>
      <c r="N104" s="31" t="str">
        <f t="shared" si="99"/>
        <v>pza</v>
      </c>
      <c r="O104" s="33">
        <f t="shared" si="100"/>
        <v>0</v>
      </c>
      <c r="P104" s="34" t="str">
        <f t="shared" si="101"/>
        <v>pza</v>
      </c>
      <c r="Q104" s="4"/>
      <c r="R104" s="4"/>
      <c r="S104" s="4"/>
      <c r="T104" s="4"/>
    </row>
    <row r="105" ht="27.75" hidden="1" customHeight="1">
      <c r="A105" s="42" t="s">
        <v>103</v>
      </c>
      <c r="B105" s="36"/>
      <c r="C105" s="30">
        <f t="array" ref="C105">INDEX('7º'!U:U,MATCH(A105,'7º'!B:B,0),1)</f>
        <v>0</v>
      </c>
      <c r="D105" s="31" t="str">
        <f t="array" ref="D105">INDEX('7º'!D:D,MATCH(A105,'7º'!B:B,0),1)</f>
        <v>pza</v>
      </c>
      <c r="E105" s="43">
        <f t="shared" si="92"/>
        <v>0</v>
      </c>
      <c r="F105" s="31" t="str">
        <f t="shared" si="93"/>
        <v>pza</v>
      </c>
      <c r="G105" s="30">
        <f t="array" ref="G105">INDEX('8º'!T:T,MATCH(A105,'8º'!B:B,0),1)</f>
        <v>0</v>
      </c>
      <c r="H105" s="31" t="str">
        <f t="shared" si="94"/>
        <v>pza</v>
      </c>
      <c r="I105" s="43">
        <f t="shared" si="95"/>
        <v>0</v>
      </c>
      <c r="J105" s="31" t="str">
        <f t="shared" si="96"/>
        <v>pza</v>
      </c>
      <c r="K105" s="30">
        <f t="array" ref="K105">INDEX('9º'!T:T,MATCH(A105,'9º'!B:B,0),1)</f>
        <v>0</v>
      </c>
      <c r="L105" s="31" t="str">
        <f t="shared" si="97"/>
        <v>pza</v>
      </c>
      <c r="M105" s="43">
        <f t="shared" si="98"/>
        <v>0</v>
      </c>
      <c r="N105" s="31" t="str">
        <f t="shared" si="99"/>
        <v>pza</v>
      </c>
      <c r="O105" s="33">
        <f t="shared" si="100"/>
        <v>0</v>
      </c>
      <c r="P105" s="34" t="str">
        <f t="shared" si="101"/>
        <v>pza</v>
      </c>
      <c r="Q105" s="4"/>
      <c r="R105" s="4"/>
      <c r="S105" s="4"/>
      <c r="T105" s="4"/>
    </row>
    <row r="106" ht="27.75" hidden="1" customHeight="1">
      <c r="A106" s="42" t="s">
        <v>104</v>
      </c>
      <c r="B106" s="36"/>
      <c r="C106" s="30">
        <f t="array" ref="C106">INDEX('7º'!U:U,MATCH(A106,'7º'!B:B,0),1)</f>
        <v>0</v>
      </c>
      <c r="D106" s="31" t="str">
        <f t="array" ref="D106">INDEX('7º'!D:D,MATCH(A106,'7º'!B:B,0),1)</f>
        <v>pza</v>
      </c>
      <c r="E106" s="43">
        <f t="shared" si="92"/>
        <v>0</v>
      </c>
      <c r="F106" s="31" t="str">
        <f t="shared" si="93"/>
        <v>pza</v>
      </c>
      <c r="G106" s="30">
        <f t="array" ref="G106">INDEX('8º'!T:T,MATCH(A106,'8º'!B:B,0),1)</f>
        <v>0</v>
      </c>
      <c r="H106" s="31" t="str">
        <f t="shared" si="94"/>
        <v>pza</v>
      </c>
      <c r="I106" s="43">
        <f t="shared" si="95"/>
        <v>0</v>
      </c>
      <c r="J106" s="31" t="str">
        <f t="shared" si="96"/>
        <v>pza</v>
      </c>
      <c r="K106" s="30">
        <f t="array" ref="K106">INDEX('9º'!T:T,MATCH(A106,'9º'!B:B,0),1)</f>
        <v>0</v>
      </c>
      <c r="L106" s="31" t="str">
        <f t="shared" si="97"/>
        <v>pza</v>
      </c>
      <c r="M106" s="43">
        <f t="shared" si="98"/>
        <v>0</v>
      </c>
      <c r="N106" s="31" t="str">
        <f t="shared" si="99"/>
        <v>pza</v>
      </c>
      <c r="O106" s="33">
        <f t="shared" si="100"/>
        <v>0</v>
      </c>
      <c r="P106" s="34" t="str">
        <f t="shared" si="101"/>
        <v>pza</v>
      </c>
      <c r="Q106" s="4"/>
      <c r="R106" s="4"/>
      <c r="S106" s="4"/>
      <c r="T106" s="4"/>
    </row>
    <row r="107" ht="15.75" hidden="1" customHeight="1">
      <c r="A107" s="47" t="s">
        <v>105</v>
      </c>
      <c r="B107" s="48"/>
      <c r="C107" s="30">
        <f t="array" ref="C107">INDEX('7º'!U:U,MATCH(A107,'7º'!B:B,0),1)</f>
        <v>0</v>
      </c>
      <c r="D107" s="31" t="str">
        <f t="array" ref="D107">INDEX('7º'!D:D,MATCH(A107,'7º'!B:B,0),1)</f>
        <v>pza</v>
      </c>
      <c r="E107" s="43">
        <f t="shared" si="92"/>
        <v>0</v>
      </c>
      <c r="F107" s="31" t="str">
        <f t="shared" si="93"/>
        <v>pza</v>
      </c>
      <c r="G107" s="30">
        <f t="array" ref="G107">INDEX('8º'!T:T,MATCH(A107,'8º'!B:B,0),1)</f>
        <v>0</v>
      </c>
      <c r="H107" s="31" t="str">
        <f t="shared" si="94"/>
        <v>pza</v>
      </c>
      <c r="I107" s="43">
        <f t="shared" si="95"/>
        <v>0</v>
      </c>
      <c r="J107" s="31" t="str">
        <f t="shared" si="96"/>
        <v>pza</v>
      </c>
      <c r="K107" s="30">
        <f t="array" ref="K107">INDEX('9º'!T:T,MATCH(A107,'9º'!B:B,0),1)</f>
        <v>0</v>
      </c>
      <c r="L107" s="31" t="str">
        <f t="shared" si="97"/>
        <v>pza</v>
      </c>
      <c r="M107" s="43">
        <f t="shared" si="98"/>
        <v>0</v>
      </c>
      <c r="N107" s="31" t="str">
        <f t="shared" si="99"/>
        <v>pza</v>
      </c>
      <c r="O107" s="33">
        <f t="shared" si="100"/>
        <v>0</v>
      </c>
      <c r="P107" s="34" t="str">
        <f t="shared" si="101"/>
        <v>pza</v>
      </c>
      <c r="Q107" s="4"/>
      <c r="R107" s="4"/>
      <c r="S107" s="4"/>
      <c r="T107" s="4"/>
    </row>
    <row r="108" ht="15.75" customHeight="1">
      <c r="A108" s="47" t="s">
        <v>106</v>
      </c>
      <c r="B108" s="48"/>
      <c r="C108" s="30">
        <f t="array" ref="C108">INDEX('7º'!U:U,MATCH(A108,'7º'!B:B,0),1)</f>
        <v>0</v>
      </c>
      <c r="D108" s="31" t="str">
        <f t="array" ref="D108">INDEX('7º'!D:D,MATCH(A108,'7º'!B:B,0),1)</f>
        <v>pza</v>
      </c>
      <c r="E108" s="43">
        <f t="shared" si="92"/>
        <v>0</v>
      </c>
      <c r="F108" s="31" t="str">
        <f t="shared" si="93"/>
        <v>pza</v>
      </c>
      <c r="G108" s="30">
        <f t="array" ref="G108">INDEX('8º'!T:T,MATCH(A108,'8º'!B:B,0),1)</f>
        <v>4</v>
      </c>
      <c r="H108" s="31" t="str">
        <f t="shared" si="94"/>
        <v>pza</v>
      </c>
      <c r="I108" s="43">
        <f t="shared" si="95"/>
        <v>4</v>
      </c>
      <c r="J108" s="31" t="str">
        <f t="shared" si="96"/>
        <v>pza</v>
      </c>
      <c r="K108" s="30">
        <f t="array" ref="K108">INDEX('9º'!T:T,MATCH(A108,'9º'!B:B,0),1)</f>
        <v>4</v>
      </c>
      <c r="L108" s="31" t="str">
        <f t="shared" si="97"/>
        <v>pza</v>
      </c>
      <c r="M108" s="43">
        <f t="shared" si="98"/>
        <v>4</v>
      </c>
      <c r="N108" s="31" t="str">
        <f t="shared" si="99"/>
        <v>pza</v>
      </c>
      <c r="O108" s="33">
        <f t="shared" si="100"/>
        <v>8</v>
      </c>
      <c r="P108" s="34" t="str">
        <f t="shared" si="101"/>
        <v>pza</v>
      </c>
      <c r="Q108" s="4"/>
      <c r="R108" s="4"/>
      <c r="S108" s="4"/>
      <c r="T108" s="4"/>
    </row>
    <row r="109" ht="15.75" customHeight="1">
      <c r="A109" s="47" t="s">
        <v>107</v>
      </c>
      <c r="B109" s="36"/>
      <c r="C109" s="30">
        <f t="array" ref="C109">INDEX('7º'!U:U,MATCH(A109,'7º'!B:B,0),1)</f>
        <v>0</v>
      </c>
      <c r="D109" s="31" t="str">
        <f t="array" ref="D109">INDEX('7º'!D:D,MATCH(A109,'7º'!B:B,0),1)</f>
        <v>pza</v>
      </c>
      <c r="E109" s="43">
        <f t="shared" si="92"/>
        <v>0</v>
      </c>
      <c r="F109" s="31" t="str">
        <f t="shared" si="93"/>
        <v>pza</v>
      </c>
      <c r="G109" s="30">
        <f t="array" ref="G109">INDEX('8º'!T:T,MATCH(A109,'8º'!B:B,0),1)</f>
        <v>4</v>
      </c>
      <c r="H109" s="31" t="str">
        <f t="shared" si="94"/>
        <v>pza</v>
      </c>
      <c r="I109" s="43">
        <f t="shared" si="95"/>
        <v>4</v>
      </c>
      <c r="J109" s="31" t="str">
        <f t="shared" si="96"/>
        <v>pza</v>
      </c>
      <c r="K109" s="30">
        <f t="array" ref="K109">INDEX('9º'!T:T,MATCH(A109,'9º'!B:B,0),1)</f>
        <v>4</v>
      </c>
      <c r="L109" s="31" t="str">
        <f t="shared" si="97"/>
        <v>pza</v>
      </c>
      <c r="M109" s="43">
        <f t="shared" si="98"/>
        <v>4</v>
      </c>
      <c r="N109" s="31" t="str">
        <f t="shared" si="99"/>
        <v>pza</v>
      </c>
      <c r="O109" s="33">
        <f t="shared" si="100"/>
        <v>8</v>
      </c>
      <c r="P109" s="34" t="str">
        <f t="shared" si="101"/>
        <v>pza</v>
      </c>
      <c r="Q109" s="4"/>
      <c r="R109" s="4"/>
      <c r="S109" s="4"/>
      <c r="T109" s="4"/>
    </row>
    <row r="110" ht="15.75" customHeight="1">
      <c r="A110" s="49" t="s">
        <v>108</v>
      </c>
      <c r="B110" s="50"/>
      <c r="C110" s="51" t="s">
        <v>13</v>
      </c>
      <c r="D110" s="50"/>
      <c r="E110" s="51" t="s">
        <v>14</v>
      </c>
      <c r="F110" s="50"/>
      <c r="G110" s="51" t="s">
        <v>13</v>
      </c>
      <c r="H110" s="50"/>
      <c r="I110" s="51" t="s">
        <v>14</v>
      </c>
      <c r="J110" s="50"/>
      <c r="K110" s="51" t="s">
        <v>13</v>
      </c>
      <c r="L110" s="50"/>
      <c r="M110" s="51" t="s">
        <v>14</v>
      </c>
      <c r="N110" s="50"/>
      <c r="O110" s="52">
        <v>1.0</v>
      </c>
      <c r="P110" s="53"/>
      <c r="Q110" s="4"/>
      <c r="R110" s="4"/>
      <c r="S110" s="4"/>
      <c r="T110" s="4"/>
    </row>
    <row r="111" ht="15.75" hidden="1" customHeight="1">
      <c r="A111" s="54" t="s">
        <v>109</v>
      </c>
      <c r="B111" s="46"/>
      <c r="C111" s="30">
        <f t="array" ref="C111">INDEX('7º'!U:U,MATCH(A111,'7º'!B:B,0),1)</f>
        <v>0</v>
      </c>
      <c r="D111" s="31" t="str">
        <f t="array" ref="D111">INDEX('7º'!D:D,MATCH(A111,'7º'!B:B,0),1)</f>
        <v>pza</v>
      </c>
      <c r="E111" s="43">
        <f t="shared" ref="E111:E128" si="102">C111*C$10</f>
        <v>0</v>
      </c>
      <c r="F111" s="31" t="str">
        <f t="shared" ref="F111:F128" si="103">D111</f>
        <v>pza</v>
      </c>
      <c r="G111" s="30">
        <f t="array" ref="G111">INDEX('8º'!T:T,MATCH(A111,'8º'!B:B,0),1)</f>
        <v>0</v>
      </c>
      <c r="H111" s="31" t="str">
        <f t="shared" ref="H111:H128" si="104">F111</f>
        <v>pza</v>
      </c>
      <c r="I111" s="43">
        <f t="shared" ref="I111:I128" si="105">G111*C$11</f>
        <v>0</v>
      </c>
      <c r="J111" s="31" t="str">
        <f t="shared" ref="J111:J128" si="106">H111</f>
        <v>pza</v>
      </c>
      <c r="K111" s="30">
        <f t="array" ref="K111">INDEX('9º'!T:T,MATCH(A111,'9º'!B:B,0),1)</f>
        <v>0</v>
      </c>
      <c r="L111" s="31" t="str">
        <f t="shared" ref="L111:L128" si="107">J111</f>
        <v>pza</v>
      </c>
      <c r="M111" s="43">
        <f t="shared" ref="M111:M128" si="108">K111*C$12</f>
        <v>0</v>
      </c>
      <c r="N111" s="31" t="str">
        <f t="shared" ref="N111:N128" si="109">L111</f>
        <v>pza</v>
      </c>
      <c r="O111" s="33">
        <f t="shared" ref="O111:O128" si="110">E111+I111+M111</f>
        <v>0</v>
      </c>
      <c r="P111" s="34" t="str">
        <f t="shared" ref="P111:P128" si="111">N111</f>
        <v>pza</v>
      </c>
      <c r="Q111" s="4"/>
      <c r="R111" s="4"/>
      <c r="S111" s="4"/>
      <c r="T111" s="4"/>
    </row>
    <row r="112" ht="15.75" hidden="1" customHeight="1">
      <c r="A112" s="55" t="s">
        <v>110</v>
      </c>
      <c r="B112" s="36"/>
      <c r="C112" s="30">
        <f t="array" ref="C112">INDEX('7º'!U:U,MATCH(A112,'7º'!B:B,0),1)</f>
        <v>0</v>
      </c>
      <c r="D112" s="31" t="str">
        <f t="array" ref="D112">INDEX('7º'!D:D,MATCH(A112,'7º'!B:B,0),1)</f>
        <v>pza</v>
      </c>
      <c r="E112" s="43">
        <f t="shared" si="102"/>
        <v>0</v>
      </c>
      <c r="F112" s="31" t="str">
        <f t="shared" si="103"/>
        <v>pza</v>
      </c>
      <c r="G112" s="30">
        <f t="array" ref="G112">INDEX('8º'!T:T,MATCH(A112,'8º'!B:B,0),1)</f>
        <v>0</v>
      </c>
      <c r="H112" s="31" t="str">
        <f t="shared" si="104"/>
        <v>pza</v>
      </c>
      <c r="I112" s="43">
        <f t="shared" si="105"/>
        <v>0</v>
      </c>
      <c r="J112" s="31" t="str">
        <f t="shared" si="106"/>
        <v>pza</v>
      </c>
      <c r="K112" s="30">
        <f t="array" ref="K112">INDEX('9º'!T:T,MATCH(A112,'9º'!B:B,0),1)</f>
        <v>0</v>
      </c>
      <c r="L112" s="31" t="str">
        <f t="shared" si="107"/>
        <v>pza</v>
      </c>
      <c r="M112" s="43">
        <f t="shared" si="108"/>
        <v>0</v>
      </c>
      <c r="N112" s="31" t="str">
        <f t="shared" si="109"/>
        <v>pza</v>
      </c>
      <c r="O112" s="33">
        <f t="shared" si="110"/>
        <v>0</v>
      </c>
      <c r="P112" s="34" t="str">
        <f t="shared" si="111"/>
        <v>pza</v>
      </c>
      <c r="Q112" s="4"/>
      <c r="R112" s="4"/>
      <c r="S112" s="4"/>
      <c r="T112" s="4"/>
    </row>
    <row r="113" ht="15.75" hidden="1" customHeight="1">
      <c r="A113" s="55" t="s">
        <v>111</v>
      </c>
      <c r="B113" s="36"/>
      <c r="C113" s="30">
        <f t="array" ref="C113">INDEX('7º'!U:U,MATCH(A113,'7º'!B:B,0),1)</f>
        <v>0</v>
      </c>
      <c r="D113" s="31" t="str">
        <f t="array" ref="D113">INDEX('7º'!D:D,MATCH(A113,'7º'!B:B,0),1)</f>
        <v>pza</v>
      </c>
      <c r="E113" s="43">
        <f t="shared" si="102"/>
        <v>0</v>
      </c>
      <c r="F113" s="31" t="str">
        <f t="shared" si="103"/>
        <v>pza</v>
      </c>
      <c r="G113" s="30">
        <f t="array" ref="G113">INDEX('8º'!T:T,MATCH(A113,'8º'!B:B,0),1)</f>
        <v>0</v>
      </c>
      <c r="H113" s="31" t="str">
        <f t="shared" si="104"/>
        <v>pza</v>
      </c>
      <c r="I113" s="43">
        <f t="shared" si="105"/>
        <v>0</v>
      </c>
      <c r="J113" s="31" t="str">
        <f t="shared" si="106"/>
        <v>pza</v>
      </c>
      <c r="K113" s="30">
        <f t="array" ref="K113">INDEX('9º'!T:T,MATCH(A113,'9º'!B:B,0),1)</f>
        <v>0</v>
      </c>
      <c r="L113" s="31" t="str">
        <f t="shared" si="107"/>
        <v>pza</v>
      </c>
      <c r="M113" s="43">
        <f t="shared" si="108"/>
        <v>0</v>
      </c>
      <c r="N113" s="31" t="str">
        <f t="shared" si="109"/>
        <v>pza</v>
      </c>
      <c r="O113" s="33">
        <f t="shared" si="110"/>
        <v>0</v>
      </c>
      <c r="P113" s="34" t="str">
        <f t="shared" si="111"/>
        <v>pza</v>
      </c>
      <c r="Q113" s="4"/>
      <c r="R113" s="4"/>
      <c r="S113" s="4"/>
      <c r="T113" s="4"/>
    </row>
    <row r="114" ht="15.75" customHeight="1">
      <c r="A114" s="55" t="s">
        <v>112</v>
      </c>
      <c r="B114" s="36"/>
      <c r="C114" s="30">
        <f t="array" ref="C114">INDEX('7º'!U:U,MATCH(A114,'7º'!B:B,0),1)</f>
        <v>2</v>
      </c>
      <c r="D114" s="31" t="str">
        <f t="array" ref="D114">INDEX('7º'!D:D,MATCH(A114,'7º'!B:B,0),1)</f>
        <v>pza</v>
      </c>
      <c r="E114" s="43">
        <f t="shared" si="102"/>
        <v>2</v>
      </c>
      <c r="F114" s="31" t="str">
        <f t="shared" si="103"/>
        <v>pza</v>
      </c>
      <c r="G114" s="30">
        <f t="array" ref="G114">INDEX('8º'!T:T,MATCH(A114,'8º'!B:B,0),1)</f>
        <v>0</v>
      </c>
      <c r="H114" s="31" t="str">
        <f t="shared" si="104"/>
        <v>pza</v>
      </c>
      <c r="I114" s="43">
        <f t="shared" si="105"/>
        <v>0</v>
      </c>
      <c r="J114" s="31" t="str">
        <f t="shared" si="106"/>
        <v>pza</v>
      </c>
      <c r="K114" s="30">
        <f t="array" ref="K114">INDEX('9º'!T:T,MATCH(A114,'9º'!B:B,0),1)</f>
        <v>0</v>
      </c>
      <c r="L114" s="31" t="str">
        <f t="shared" si="107"/>
        <v>pza</v>
      </c>
      <c r="M114" s="43">
        <f t="shared" si="108"/>
        <v>0</v>
      </c>
      <c r="N114" s="31" t="str">
        <f t="shared" si="109"/>
        <v>pza</v>
      </c>
      <c r="O114" s="33">
        <f t="shared" si="110"/>
        <v>2</v>
      </c>
      <c r="P114" s="34" t="str">
        <f t="shared" si="111"/>
        <v>pza</v>
      </c>
      <c r="Q114" s="4"/>
      <c r="R114" s="4"/>
      <c r="S114" s="4"/>
      <c r="T114" s="4"/>
    </row>
    <row r="115" ht="27.75" hidden="1" customHeight="1">
      <c r="A115" s="55" t="s">
        <v>113</v>
      </c>
      <c r="B115" s="36"/>
      <c r="C115" s="30">
        <f t="array" ref="C115">INDEX('7º'!U:U,MATCH(A115,'7º'!B:B,0),1)</f>
        <v>0</v>
      </c>
      <c r="D115" s="31" t="str">
        <f t="array" ref="D115">INDEX('7º'!D:D,MATCH(A115,'7º'!B:B,0),1)</f>
        <v>pza</v>
      </c>
      <c r="E115" s="43">
        <f t="shared" si="102"/>
        <v>0</v>
      </c>
      <c r="F115" s="31" t="str">
        <f t="shared" si="103"/>
        <v>pza</v>
      </c>
      <c r="G115" s="30">
        <f t="array" ref="G115">INDEX('8º'!T:T,MATCH(A115,'8º'!B:B,0),1)</f>
        <v>0</v>
      </c>
      <c r="H115" s="31" t="str">
        <f t="shared" si="104"/>
        <v>pza</v>
      </c>
      <c r="I115" s="43">
        <f t="shared" si="105"/>
        <v>0</v>
      </c>
      <c r="J115" s="31" t="str">
        <f t="shared" si="106"/>
        <v>pza</v>
      </c>
      <c r="K115" s="30">
        <f t="array" ref="K115">INDEX('9º'!T:T,MATCH(A115,'9º'!B:B,0),1)</f>
        <v>0</v>
      </c>
      <c r="L115" s="31" t="str">
        <f t="shared" si="107"/>
        <v>pza</v>
      </c>
      <c r="M115" s="43">
        <f t="shared" si="108"/>
        <v>0</v>
      </c>
      <c r="N115" s="31" t="str">
        <f t="shared" si="109"/>
        <v>pza</v>
      </c>
      <c r="O115" s="33">
        <f t="shared" si="110"/>
        <v>0</v>
      </c>
      <c r="P115" s="34" t="str">
        <f t="shared" si="111"/>
        <v>pza</v>
      </c>
      <c r="Q115" s="4"/>
      <c r="R115" s="4"/>
      <c r="S115" s="4"/>
      <c r="T115" s="4"/>
    </row>
    <row r="116" ht="15.75" customHeight="1">
      <c r="A116" s="55" t="s">
        <v>114</v>
      </c>
      <c r="B116" s="36"/>
      <c r="C116" s="30">
        <f t="array" ref="C116">INDEX('7º'!U:U,MATCH(A116,'7º'!B:B,0),1)</f>
        <v>2</v>
      </c>
      <c r="D116" s="31" t="str">
        <f t="array" ref="D116">INDEX('7º'!D:D,MATCH(A116,'7º'!B:B,0),1)</f>
        <v>pza</v>
      </c>
      <c r="E116" s="43">
        <f t="shared" si="102"/>
        <v>2</v>
      </c>
      <c r="F116" s="31" t="str">
        <f t="shared" si="103"/>
        <v>pza</v>
      </c>
      <c r="G116" s="30">
        <f t="array" ref="G116">INDEX('8º'!T:T,MATCH(A116,'8º'!B:B,0),1)</f>
        <v>0</v>
      </c>
      <c r="H116" s="31" t="str">
        <f t="shared" si="104"/>
        <v>pza</v>
      </c>
      <c r="I116" s="43">
        <f t="shared" si="105"/>
        <v>0</v>
      </c>
      <c r="J116" s="31" t="str">
        <f t="shared" si="106"/>
        <v>pza</v>
      </c>
      <c r="K116" s="30">
        <f t="array" ref="K116">INDEX('9º'!T:T,MATCH(A116,'9º'!B:B,0),1)</f>
        <v>0</v>
      </c>
      <c r="L116" s="31" t="str">
        <f t="shared" si="107"/>
        <v>pza</v>
      </c>
      <c r="M116" s="43">
        <f t="shared" si="108"/>
        <v>0</v>
      </c>
      <c r="N116" s="31" t="str">
        <f t="shared" si="109"/>
        <v>pza</v>
      </c>
      <c r="O116" s="33">
        <f t="shared" si="110"/>
        <v>2</v>
      </c>
      <c r="P116" s="34" t="str">
        <f t="shared" si="111"/>
        <v>pza</v>
      </c>
      <c r="Q116" s="4"/>
      <c r="R116" s="4"/>
      <c r="S116" s="4"/>
      <c r="T116" s="4"/>
    </row>
    <row r="117" ht="15.75" customHeight="1">
      <c r="A117" s="55" t="s">
        <v>115</v>
      </c>
      <c r="B117" s="36"/>
      <c r="C117" s="30">
        <f t="array" ref="C117">INDEX('7º'!U:U,MATCH(A117,'7º'!B:B,0),1)</f>
        <v>0</v>
      </c>
      <c r="D117" s="31" t="str">
        <f t="array" ref="D117">INDEX('7º'!D:D,MATCH(A117,'7º'!B:B,0),1)</f>
        <v>pza</v>
      </c>
      <c r="E117" s="43">
        <f t="shared" si="102"/>
        <v>0</v>
      </c>
      <c r="F117" s="31" t="str">
        <f t="shared" si="103"/>
        <v>pza</v>
      </c>
      <c r="G117" s="30">
        <f t="array" ref="G117">INDEX('8º'!T:T,MATCH(A117,'8º'!B:B,0),1)</f>
        <v>4</v>
      </c>
      <c r="H117" s="31" t="str">
        <f t="shared" si="104"/>
        <v>pza</v>
      </c>
      <c r="I117" s="43">
        <f t="shared" si="105"/>
        <v>4</v>
      </c>
      <c r="J117" s="31" t="str">
        <f t="shared" si="106"/>
        <v>pza</v>
      </c>
      <c r="K117" s="30">
        <f t="array" ref="K117">INDEX('9º'!T:T,MATCH(A117,'9º'!B:B,0),1)</f>
        <v>4</v>
      </c>
      <c r="L117" s="31" t="str">
        <f t="shared" si="107"/>
        <v>pza</v>
      </c>
      <c r="M117" s="43">
        <f t="shared" si="108"/>
        <v>4</v>
      </c>
      <c r="N117" s="31" t="str">
        <f t="shared" si="109"/>
        <v>pza</v>
      </c>
      <c r="O117" s="33">
        <f t="shared" si="110"/>
        <v>8</v>
      </c>
      <c r="P117" s="34" t="str">
        <f t="shared" si="111"/>
        <v>pza</v>
      </c>
      <c r="Q117" s="4"/>
      <c r="R117" s="4"/>
      <c r="S117" s="4"/>
      <c r="T117" s="4"/>
    </row>
    <row r="118" ht="15.75" customHeight="1">
      <c r="A118" s="55" t="s">
        <v>116</v>
      </c>
      <c r="B118" s="36"/>
      <c r="C118" s="30">
        <f t="array" ref="C118">INDEX('7º'!U:U,MATCH(A118,'7º'!B:B,0),1)</f>
        <v>0</v>
      </c>
      <c r="D118" s="31" t="str">
        <f t="array" ref="D118">INDEX('7º'!D:D,MATCH(A118,'7º'!B:B,0),1)</f>
        <v>pza</v>
      </c>
      <c r="E118" s="43">
        <f t="shared" si="102"/>
        <v>0</v>
      </c>
      <c r="F118" s="31" t="str">
        <f t="shared" si="103"/>
        <v>pza</v>
      </c>
      <c r="G118" s="30">
        <f t="array" ref="G118">INDEX('8º'!T:T,MATCH(A118,'8º'!B:B,0),1)</f>
        <v>2</v>
      </c>
      <c r="H118" s="31" t="str">
        <f t="shared" si="104"/>
        <v>pza</v>
      </c>
      <c r="I118" s="43">
        <f t="shared" si="105"/>
        <v>2</v>
      </c>
      <c r="J118" s="31" t="str">
        <f t="shared" si="106"/>
        <v>pza</v>
      </c>
      <c r="K118" s="30">
        <f t="array" ref="K118">INDEX('9º'!T:T,MATCH(A118,'9º'!B:B,0),1)</f>
        <v>2</v>
      </c>
      <c r="L118" s="31" t="str">
        <f t="shared" si="107"/>
        <v>pza</v>
      </c>
      <c r="M118" s="43">
        <f t="shared" si="108"/>
        <v>2</v>
      </c>
      <c r="N118" s="31" t="str">
        <f t="shared" si="109"/>
        <v>pza</v>
      </c>
      <c r="O118" s="33">
        <f t="shared" si="110"/>
        <v>4</v>
      </c>
      <c r="P118" s="34" t="str">
        <f t="shared" si="111"/>
        <v>pza</v>
      </c>
      <c r="Q118" s="4"/>
      <c r="R118" s="4"/>
      <c r="S118" s="4"/>
      <c r="T118" s="4"/>
    </row>
    <row r="119" ht="15.75" customHeight="1">
      <c r="A119" s="55" t="s">
        <v>117</v>
      </c>
      <c r="B119" s="36"/>
      <c r="C119" s="30">
        <f t="array" ref="C119">INDEX('7º'!U:U,MATCH(A119,'7º'!B:B,0),1)</f>
        <v>0</v>
      </c>
      <c r="D119" s="31" t="str">
        <f t="array" ref="D119">INDEX('7º'!D:D,MATCH(A119,'7º'!B:B,0),1)</f>
        <v>pza</v>
      </c>
      <c r="E119" s="43">
        <f t="shared" si="102"/>
        <v>0</v>
      </c>
      <c r="F119" s="31" t="str">
        <f t="shared" si="103"/>
        <v>pza</v>
      </c>
      <c r="G119" s="30">
        <f t="array" ref="G119">INDEX('8º'!T:T,MATCH(A119,'8º'!B:B,0),1)</f>
        <v>2</v>
      </c>
      <c r="H119" s="31" t="str">
        <f t="shared" si="104"/>
        <v>pza</v>
      </c>
      <c r="I119" s="43">
        <f t="shared" si="105"/>
        <v>2</v>
      </c>
      <c r="J119" s="31" t="str">
        <f t="shared" si="106"/>
        <v>pza</v>
      </c>
      <c r="K119" s="30">
        <f t="array" ref="K119">INDEX('9º'!T:T,MATCH(A119,'9º'!B:B,0),1)</f>
        <v>2</v>
      </c>
      <c r="L119" s="31" t="str">
        <f t="shared" si="107"/>
        <v>pza</v>
      </c>
      <c r="M119" s="43">
        <f t="shared" si="108"/>
        <v>2</v>
      </c>
      <c r="N119" s="31" t="str">
        <f t="shared" si="109"/>
        <v>pza</v>
      </c>
      <c r="O119" s="33">
        <f t="shared" si="110"/>
        <v>4</v>
      </c>
      <c r="P119" s="34" t="str">
        <f t="shared" si="111"/>
        <v>pza</v>
      </c>
      <c r="Q119" s="4"/>
      <c r="R119" s="4"/>
      <c r="S119" s="4"/>
      <c r="T119" s="4"/>
    </row>
    <row r="120" ht="15.75" customHeight="1">
      <c r="A120" s="55" t="s">
        <v>118</v>
      </c>
      <c r="B120" s="36"/>
      <c r="C120" s="30">
        <f t="array" ref="C120">INDEX('7º'!U:U,MATCH(A120,'7º'!B:B,0),1)</f>
        <v>0</v>
      </c>
      <c r="D120" s="31" t="str">
        <f t="array" ref="D120">INDEX('7º'!D:D,MATCH(A120,'7º'!B:B,0),1)</f>
        <v>pza</v>
      </c>
      <c r="E120" s="43">
        <f t="shared" si="102"/>
        <v>0</v>
      </c>
      <c r="F120" s="31" t="str">
        <f t="shared" si="103"/>
        <v>pza</v>
      </c>
      <c r="G120" s="30">
        <f t="array" ref="G120">INDEX('8º'!T:T,MATCH(A120,'8º'!B:B,0),1)</f>
        <v>2</v>
      </c>
      <c r="H120" s="31" t="str">
        <f t="shared" si="104"/>
        <v>pza</v>
      </c>
      <c r="I120" s="43">
        <f t="shared" si="105"/>
        <v>2</v>
      </c>
      <c r="J120" s="31" t="str">
        <f t="shared" si="106"/>
        <v>pza</v>
      </c>
      <c r="K120" s="30">
        <f t="array" ref="K120">INDEX('9º'!T:T,MATCH(A120,'9º'!B:B,0),1)</f>
        <v>2</v>
      </c>
      <c r="L120" s="31" t="str">
        <f t="shared" si="107"/>
        <v>pza</v>
      </c>
      <c r="M120" s="43">
        <f t="shared" si="108"/>
        <v>2</v>
      </c>
      <c r="N120" s="31" t="str">
        <f t="shared" si="109"/>
        <v>pza</v>
      </c>
      <c r="O120" s="33">
        <f t="shared" si="110"/>
        <v>4</v>
      </c>
      <c r="P120" s="34" t="str">
        <f t="shared" si="111"/>
        <v>pza</v>
      </c>
      <c r="Q120" s="4"/>
      <c r="R120" s="4"/>
      <c r="S120" s="4"/>
      <c r="T120" s="4"/>
    </row>
    <row r="121" ht="15.75" customHeight="1">
      <c r="A121" s="55" t="s">
        <v>119</v>
      </c>
      <c r="B121" s="36"/>
      <c r="C121" s="30">
        <f t="array" ref="C121">INDEX('7º'!U:U,MATCH(A121,'7º'!B:B,0),1)</f>
        <v>0</v>
      </c>
      <c r="D121" s="31" t="str">
        <f t="array" ref="D121">INDEX('7º'!D:D,MATCH(A121,'7º'!B:B,0),1)</f>
        <v>pza</v>
      </c>
      <c r="E121" s="43">
        <f t="shared" si="102"/>
        <v>0</v>
      </c>
      <c r="F121" s="31" t="str">
        <f t="shared" si="103"/>
        <v>pza</v>
      </c>
      <c r="G121" s="30">
        <f t="array" ref="G121">INDEX('8º'!T:T,MATCH(A121,'8º'!B:B,0),1)</f>
        <v>2</v>
      </c>
      <c r="H121" s="31" t="str">
        <f t="shared" si="104"/>
        <v>pza</v>
      </c>
      <c r="I121" s="43">
        <f t="shared" si="105"/>
        <v>2</v>
      </c>
      <c r="J121" s="31" t="str">
        <f t="shared" si="106"/>
        <v>pza</v>
      </c>
      <c r="K121" s="30">
        <f t="array" ref="K121">INDEX('9º'!T:T,MATCH(A121,'9º'!B:B,0),1)</f>
        <v>2</v>
      </c>
      <c r="L121" s="31" t="str">
        <f t="shared" si="107"/>
        <v>pza</v>
      </c>
      <c r="M121" s="43">
        <f t="shared" si="108"/>
        <v>2</v>
      </c>
      <c r="N121" s="31" t="str">
        <f t="shared" si="109"/>
        <v>pza</v>
      </c>
      <c r="O121" s="33">
        <f t="shared" si="110"/>
        <v>4</v>
      </c>
      <c r="P121" s="34" t="str">
        <f t="shared" si="111"/>
        <v>pza</v>
      </c>
      <c r="Q121" s="4"/>
      <c r="R121" s="4"/>
      <c r="S121" s="4"/>
      <c r="T121" s="4"/>
    </row>
    <row r="122" ht="15.75" customHeight="1">
      <c r="A122" s="55" t="s">
        <v>120</v>
      </c>
      <c r="B122" s="36"/>
      <c r="C122" s="30">
        <f t="array" ref="C122">INDEX('7º'!U:U,MATCH(A122,'7º'!B:B,0),1)</f>
        <v>0</v>
      </c>
      <c r="D122" s="31" t="str">
        <f t="array" ref="D122">INDEX('7º'!D:D,MATCH(A122,'7º'!B:B,0),1)</f>
        <v>pza</v>
      </c>
      <c r="E122" s="43">
        <f t="shared" si="102"/>
        <v>0</v>
      </c>
      <c r="F122" s="31" t="str">
        <f t="shared" si="103"/>
        <v>pza</v>
      </c>
      <c r="G122" s="30">
        <f t="array" ref="G122">INDEX('8º'!T:T,MATCH(A122,'8º'!B:B,0),1)</f>
        <v>2</v>
      </c>
      <c r="H122" s="31" t="str">
        <f t="shared" si="104"/>
        <v>pza</v>
      </c>
      <c r="I122" s="43">
        <f t="shared" si="105"/>
        <v>2</v>
      </c>
      <c r="J122" s="31" t="str">
        <f t="shared" si="106"/>
        <v>pza</v>
      </c>
      <c r="K122" s="30">
        <f t="array" ref="K122">INDEX('9º'!T:T,MATCH(A122,'9º'!B:B,0),1)</f>
        <v>2</v>
      </c>
      <c r="L122" s="31" t="str">
        <f t="shared" si="107"/>
        <v>pza</v>
      </c>
      <c r="M122" s="43">
        <f t="shared" si="108"/>
        <v>2</v>
      </c>
      <c r="N122" s="31" t="str">
        <f t="shared" si="109"/>
        <v>pza</v>
      </c>
      <c r="O122" s="33">
        <f t="shared" si="110"/>
        <v>4</v>
      </c>
      <c r="P122" s="34" t="str">
        <f t="shared" si="111"/>
        <v>pza</v>
      </c>
      <c r="Q122" s="4"/>
      <c r="R122" s="4"/>
      <c r="S122" s="4"/>
      <c r="T122" s="4"/>
    </row>
    <row r="123" ht="15.75" customHeight="1">
      <c r="A123" s="55" t="s">
        <v>121</v>
      </c>
      <c r="B123" s="36"/>
      <c r="C123" s="30">
        <f t="array" ref="C123">INDEX('7º'!U:U,MATCH(A123,'7º'!B:B,0),1)</f>
        <v>0</v>
      </c>
      <c r="D123" s="31" t="str">
        <f t="array" ref="D123">INDEX('7º'!D:D,MATCH(A123,'7º'!B:B,0),1)</f>
        <v>pza</v>
      </c>
      <c r="E123" s="43">
        <f t="shared" si="102"/>
        <v>0</v>
      </c>
      <c r="F123" s="31" t="str">
        <f t="shared" si="103"/>
        <v>pza</v>
      </c>
      <c r="G123" s="30">
        <f t="array" ref="G123">INDEX('8º'!T:T,MATCH(A123,'8º'!B:B,0),1)</f>
        <v>2</v>
      </c>
      <c r="H123" s="31" t="str">
        <f t="shared" si="104"/>
        <v>pza</v>
      </c>
      <c r="I123" s="43">
        <f t="shared" si="105"/>
        <v>2</v>
      </c>
      <c r="J123" s="31" t="str">
        <f t="shared" si="106"/>
        <v>pza</v>
      </c>
      <c r="K123" s="30">
        <f t="array" ref="K123">INDEX('9º'!T:T,MATCH(A123,'9º'!B:B,0),1)</f>
        <v>2</v>
      </c>
      <c r="L123" s="31" t="str">
        <f t="shared" si="107"/>
        <v>pza</v>
      </c>
      <c r="M123" s="43">
        <f t="shared" si="108"/>
        <v>2</v>
      </c>
      <c r="N123" s="31" t="str">
        <f t="shared" si="109"/>
        <v>pza</v>
      </c>
      <c r="O123" s="33">
        <f t="shared" si="110"/>
        <v>4</v>
      </c>
      <c r="P123" s="34" t="str">
        <f t="shared" si="111"/>
        <v>pza</v>
      </c>
      <c r="Q123" s="4"/>
      <c r="R123" s="4"/>
      <c r="S123" s="4"/>
      <c r="T123" s="4"/>
    </row>
    <row r="124" ht="15.75" customHeight="1">
      <c r="A124" s="55" t="s">
        <v>122</v>
      </c>
      <c r="B124" s="36"/>
      <c r="C124" s="30">
        <f t="array" ref="C124">INDEX('7º'!U:U,MATCH(A124,'7º'!B:B,0),1)</f>
        <v>0</v>
      </c>
      <c r="D124" s="31" t="str">
        <f t="array" ref="D124">INDEX('7º'!D:D,MATCH(A124,'7º'!B:B,0),1)</f>
        <v>pza</v>
      </c>
      <c r="E124" s="43">
        <f t="shared" si="102"/>
        <v>0</v>
      </c>
      <c r="F124" s="31" t="str">
        <f t="shared" si="103"/>
        <v>pza</v>
      </c>
      <c r="G124" s="30">
        <f t="array" ref="G124">INDEX('8º'!T:T,MATCH(A124,'8º'!B:B,0),1)</f>
        <v>2</v>
      </c>
      <c r="H124" s="31" t="str">
        <f t="shared" si="104"/>
        <v>pza</v>
      </c>
      <c r="I124" s="43">
        <f t="shared" si="105"/>
        <v>2</v>
      </c>
      <c r="J124" s="31" t="str">
        <f t="shared" si="106"/>
        <v>pza</v>
      </c>
      <c r="K124" s="30">
        <f t="array" ref="K124">INDEX('9º'!T:T,MATCH(A124,'9º'!B:B,0),1)</f>
        <v>2</v>
      </c>
      <c r="L124" s="31" t="str">
        <f t="shared" si="107"/>
        <v>pza</v>
      </c>
      <c r="M124" s="43">
        <f t="shared" si="108"/>
        <v>2</v>
      </c>
      <c r="N124" s="31" t="str">
        <f t="shared" si="109"/>
        <v>pza</v>
      </c>
      <c r="O124" s="33">
        <f t="shared" si="110"/>
        <v>4</v>
      </c>
      <c r="P124" s="34" t="str">
        <f t="shared" si="111"/>
        <v>pza</v>
      </c>
      <c r="Q124" s="4"/>
      <c r="R124" s="4"/>
      <c r="S124" s="4"/>
      <c r="T124" s="4"/>
    </row>
    <row r="125" ht="15.75" hidden="1" customHeight="1">
      <c r="A125" s="55" t="s">
        <v>123</v>
      </c>
      <c r="B125" s="36"/>
      <c r="C125" s="30">
        <f t="array" ref="C125">INDEX('7º'!U:U,MATCH(A125,'7º'!B:B,0),1)</f>
        <v>0</v>
      </c>
      <c r="D125" s="31" t="str">
        <f t="array" ref="D125">INDEX('7º'!D:D,MATCH(A125,'7º'!B:B,0),1)</f>
        <v>pza</v>
      </c>
      <c r="E125" s="43">
        <f t="shared" si="102"/>
        <v>0</v>
      </c>
      <c r="F125" s="31" t="str">
        <f t="shared" si="103"/>
        <v>pza</v>
      </c>
      <c r="G125" s="30">
        <f t="array" ref="G125">INDEX('8º'!T:T,MATCH(A125,'8º'!B:B,0),1)</f>
        <v>0</v>
      </c>
      <c r="H125" s="31" t="str">
        <f t="shared" si="104"/>
        <v>pza</v>
      </c>
      <c r="I125" s="43">
        <f t="shared" si="105"/>
        <v>0</v>
      </c>
      <c r="J125" s="31" t="str">
        <f t="shared" si="106"/>
        <v>pza</v>
      </c>
      <c r="K125" s="30">
        <f t="array" ref="K125">INDEX('9º'!T:T,MATCH(A125,'9º'!B:B,0),1)</f>
        <v>0</v>
      </c>
      <c r="L125" s="31" t="str">
        <f t="shared" si="107"/>
        <v>pza</v>
      </c>
      <c r="M125" s="43">
        <f t="shared" si="108"/>
        <v>0</v>
      </c>
      <c r="N125" s="31" t="str">
        <f t="shared" si="109"/>
        <v>pza</v>
      </c>
      <c r="O125" s="33">
        <f t="shared" si="110"/>
        <v>0</v>
      </c>
      <c r="P125" s="34" t="str">
        <f t="shared" si="111"/>
        <v>pza</v>
      </c>
      <c r="Q125" s="4"/>
      <c r="R125" s="4"/>
      <c r="S125" s="4"/>
      <c r="T125" s="4"/>
    </row>
    <row r="126" ht="15.75" hidden="1" customHeight="1">
      <c r="A126" s="55" t="s">
        <v>124</v>
      </c>
      <c r="B126" s="36"/>
      <c r="C126" s="30">
        <f t="array" ref="C126">INDEX('7º'!U:U,MATCH(A126,'7º'!B:B,0),1)</f>
        <v>0</v>
      </c>
      <c r="D126" s="31" t="str">
        <f t="array" ref="D126">INDEX('7º'!D:D,MATCH(A126,'7º'!B:B,0),1)</f>
        <v>pza</v>
      </c>
      <c r="E126" s="43">
        <f t="shared" si="102"/>
        <v>0</v>
      </c>
      <c r="F126" s="31" t="str">
        <f t="shared" si="103"/>
        <v>pza</v>
      </c>
      <c r="G126" s="30">
        <f t="array" ref="G126">INDEX('8º'!T:T,MATCH(A126,'8º'!B:B,0),1)</f>
        <v>0</v>
      </c>
      <c r="H126" s="31" t="str">
        <f t="shared" si="104"/>
        <v>pza</v>
      </c>
      <c r="I126" s="43">
        <f t="shared" si="105"/>
        <v>0</v>
      </c>
      <c r="J126" s="31" t="str">
        <f t="shared" si="106"/>
        <v>pza</v>
      </c>
      <c r="K126" s="30">
        <f t="array" ref="K126">INDEX('9º'!T:T,MATCH(A126,'9º'!B:B,0),1)</f>
        <v>0</v>
      </c>
      <c r="L126" s="31" t="str">
        <f t="shared" si="107"/>
        <v>pza</v>
      </c>
      <c r="M126" s="43">
        <f t="shared" si="108"/>
        <v>0</v>
      </c>
      <c r="N126" s="31" t="str">
        <f t="shared" si="109"/>
        <v>pza</v>
      </c>
      <c r="O126" s="33">
        <f t="shared" si="110"/>
        <v>0</v>
      </c>
      <c r="P126" s="34" t="str">
        <f t="shared" si="111"/>
        <v>pza</v>
      </c>
      <c r="Q126" s="4"/>
      <c r="R126" s="4"/>
      <c r="S126" s="4"/>
      <c r="T126" s="4"/>
    </row>
    <row r="127" ht="15.75" hidden="1" customHeight="1">
      <c r="A127" s="55" t="s">
        <v>125</v>
      </c>
      <c r="B127" s="36"/>
      <c r="C127" s="30">
        <f t="array" ref="C127">INDEX('7º'!U:U,MATCH(A127,'7º'!B:B,0),1)</f>
        <v>0</v>
      </c>
      <c r="D127" s="31" t="str">
        <f t="array" ref="D127">INDEX('7º'!D:D,MATCH(A127,'7º'!B:B,0),1)</f>
        <v>pza</v>
      </c>
      <c r="E127" s="43">
        <f t="shared" si="102"/>
        <v>0</v>
      </c>
      <c r="F127" s="31" t="str">
        <f t="shared" si="103"/>
        <v>pza</v>
      </c>
      <c r="G127" s="30">
        <f t="array" ref="G127">INDEX('8º'!T:T,MATCH(A127,'8º'!B:B,0),1)</f>
        <v>0</v>
      </c>
      <c r="H127" s="31" t="str">
        <f t="shared" si="104"/>
        <v>pza</v>
      </c>
      <c r="I127" s="43">
        <f t="shared" si="105"/>
        <v>0</v>
      </c>
      <c r="J127" s="31" t="str">
        <f t="shared" si="106"/>
        <v>pza</v>
      </c>
      <c r="K127" s="30">
        <f t="array" ref="K127">INDEX('9º'!T:T,MATCH(A127,'9º'!B:B,0),1)</f>
        <v>0</v>
      </c>
      <c r="L127" s="31" t="str">
        <f t="shared" si="107"/>
        <v>pza</v>
      </c>
      <c r="M127" s="43">
        <f t="shared" si="108"/>
        <v>0</v>
      </c>
      <c r="N127" s="31" t="str">
        <f t="shared" si="109"/>
        <v>pza</v>
      </c>
      <c r="O127" s="33">
        <f t="shared" si="110"/>
        <v>0</v>
      </c>
      <c r="P127" s="34" t="str">
        <f t="shared" si="111"/>
        <v>pza</v>
      </c>
      <c r="Q127" s="4"/>
      <c r="R127" s="4"/>
      <c r="S127" s="4"/>
      <c r="T127" s="4"/>
    </row>
    <row r="128" ht="27.75" hidden="1" customHeight="1">
      <c r="A128" s="55" t="s">
        <v>126</v>
      </c>
      <c r="B128" s="36"/>
      <c r="C128" s="30">
        <f t="array" ref="C128">INDEX('7º'!U:U,MATCH(A128,'7º'!B:B,0),1)</f>
        <v>0</v>
      </c>
      <c r="D128" s="31" t="str">
        <f t="array" ref="D128">INDEX('7º'!D:D,MATCH(A128,'7º'!B:B,0),1)</f>
        <v>pza</v>
      </c>
      <c r="E128" s="43">
        <f t="shared" si="102"/>
        <v>0</v>
      </c>
      <c r="F128" s="31" t="str">
        <f t="shared" si="103"/>
        <v>pza</v>
      </c>
      <c r="G128" s="30">
        <f t="array" ref="G128">INDEX('8º'!T:T,MATCH(A128,'8º'!B:B,0),1)</f>
        <v>0</v>
      </c>
      <c r="H128" s="31" t="str">
        <f t="shared" si="104"/>
        <v>pza</v>
      </c>
      <c r="I128" s="43">
        <f t="shared" si="105"/>
        <v>0</v>
      </c>
      <c r="J128" s="31" t="str">
        <f t="shared" si="106"/>
        <v>pza</v>
      </c>
      <c r="K128" s="30">
        <f t="array" ref="K128">INDEX('9º'!T:T,MATCH(A128,'9º'!B:B,0),1)</f>
        <v>0</v>
      </c>
      <c r="L128" s="31" t="str">
        <f t="shared" si="107"/>
        <v>pza</v>
      </c>
      <c r="M128" s="43">
        <f t="shared" si="108"/>
        <v>0</v>
      </c>
      <c r="N128" s="31" t="str">
        <f t="shared" si="109"/>
        <v>pza</v>
      </c>
      <c r="O128" s="33">
        <f t="shared" si="110"/>
        <v>0</v>
      </c>
      <c r="P128" s="34" t="str">
        <f t="shared" si="111"/>
        <v>pza</v>
      </c>
      <c r="Q128" s="4"/>
      <c r="R128" s="4"/>
      <c r="S128" s="4"/>
      <c r="T128" s="4"/>
    </row>
    <row r="129" ht="15.75" customHeight="1">
      <c r="A129" s="56"/>
      <c r="B129" s="56"/>
      <c r="C129" s="56"/>
      <c r="D129" s="56"/>
      <c r="E129" s="25"/>
      <c r="F129" s="12"/>
      <c r="G129" s="56"/>
      <c r="H129" s="56"/>
      <c r="I129" s="25"/>
      <c r="J129" s="12"/>
      <c r="K129" s="56"/>
      <c r="L129" s="56"/>
      <c r="M129" s="25"/>
      <c r="N129" s="12"/>
      <c r="O129" s="56"/>
      <c r="P129" s="56"/>
      <c r="Q129" s="4"/>
      <c r="R129" s="4"/>
      <c r="S129" s="4"/>
      <c r="T129" s="4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4"/>
      <c r="R130" s="4"/>
      <c r="S130" s="4"/>
      <c r="T130" s="4"/>
    </row>
    <row r="131" ht="15.75" customHeight="1">
      <c r="A131" s="23" t="s">
        <v>127</v>
      </c>
      <c r="B131" s="24"/>
      <c r="C131" s="39" t="s">
        <v>8</v>
      </c>
      <c r="D131" s="24"/>
      <c r="E131" s="39" t="s">
        <v>9</v>
      </c>
      <c r="F131" s="24"/>
      <c r="G131" s="39" t="s">
        <v>10</v>
      </c>
      <c r="H131" s="24"/>
      <c r="I131" s="2"/>
      <c r="J131" s="23" t="str">
        <f>"CADA UNO DE LOS "&amp;K13&amp;" ALUMNOS DEBERÁ CONTAR CON UN ESTUCHE INDIVIDUAL CON LOS SIGUIENTES MATERIALES:"</f>
        <v>CADA UNO DE LOS 24 ALUMNOS DEBERÁ CONTAR CON UN ESTUCHE INDIVIDUAL CON LOS SIGUIENTES MATERIALES:</v>
      </c>
      <c r="K131" s="57"/>
      <c r="L131" s="57"/>
      <c r="M131" s="57"/>
      <c r="N131" s="57"/>
      <c r="O131" s="57"/>
      <c r="P131" s="24"/>
      <c r="Q131" s="4"/>
      <c r="R131" s="4"/>
      <c r="S131" s="4"/>
      <c r="T131" s="4"/>
    </row>
    <row r="132" ht="15.75" customHeight="1">
      <c r="A132" s="45" t="s">
        <v>128</v>
      </c>
      <c r="B132" s="46"/>
      <c r="C132" s="30">
        <f t="array" ref="C132">INDEX('7º'!U:U,MATCH(A132,'7º'!B:B,0),1)</f>
        <v>2</v>
      </c>
      <c r="D132" s="58" t="s">
        <v>129</v>
      </c>
      <c r="E132" s="59">
        <f t="array" ref="E132">INDEX('8º'!T:T,MATCH(A132,'8º'!B:B,0),1)</f>
        <v>2</v>
      </c>
      <c r="F132" s="58" t="s">
        <v>129</v>
      </c>
      <c r="G132" s="59">
        <f t="array" ref="G132">INDEX('9º'!T:T,MATCH(A132,'9º'!B:B,0),1)</f>
        <v>2</v>
      </c>
      <c r="H132" s="58" t="s">
        <v>129</v>
      </c>
      <c r="I132" s="2"/>
      <c r="J132" s="60" t="s">
        <v>130</v>
      </c>
      <c r="K132" s="61"/>
      <c r="L132" s="61"/>
      <c r="M132" s="61"/>
      <c r="N132" s="62"/>
      <c r="O132" s="63">
        <v>1.0</v>
      </c>
      <c r="P132" s="64" t="s">
        <v>131</v>
      </c>
      <c r="Q132" s="4"/>
      <c r="R132" s="4"/>
      <c r="S132" s="4"/>
      <c r="T132" s="4"/>
    </row>
    <row r="133" ht="15.75" customHeight="1">
      <c r="A133" s="42" t="s">
        <v>132</v>
      </c>
      <c r="B133" s="36"/>
      <c r="D133" s="65"/>
      <c r="F133" s="65"/>
      <c r="H133" s="65"/>
      <c r="I133" s="2"/>
      <c r="J133" s="66" t="s">
        <v>133</v>
      </c>
      <c r="K133" s="67"/>
      <c r="L133" s="67"/>
      <c r="M133" s="67"/>
      <c r="N133" s="68"/>
      <c r="O133" s="63">
        <v>1.0</v>
      </c>
      <c r="P133" s="69" t="s">
        <v>131</v>
      </c>
      <c r="Q133" s="4"/>
      <c r="R133" s="4"/>
      <c r="S133" s="4"/>
      <c r="T133" s="4"/>
    </row>
    <row r="134" ht="15.75" customHeight="1">
      <c r="A134" s="44" t="s">
        <v>134</v>
      </c>
      <c r="B134" s="38"/>
      <c r="C134" s="30">
        <f t="array" ref="C134">INDEX('7º'!U:U,MATCH(A134,'7º'!B:B,0),1)</f>
        <v>2</v>
      </c>
      <c r="D134" s="70" t="s">
        <v>129</v>
      </c>
      <c r="E134" s="71">
        <f t="array" ref="E134">INDEX('8º'!T:T,MATCH(A134,'8º'!B:B,0),1)</f>
        <v>2</v>
      </c>
      <c r="F134" s="70" t="s">
        <v>129</v>
      </c>
      <c r="G134" s="71">
        <f t="array" ref="G134">INDEX('9º'!T:T,MATCH(A134,'9º'!B:B,0),1)</f>
        <v>2</v>
      </c>
      <c r="H134" s="70" t="s">
        <v>129</v>
      </c>
      <c r="I134" s="2"/>
      <c r="J134" s="66" t="s">
        <v>135</v>
      </c>
      <c r="K134" s="67"/>
      <c r="L134" s="67"/>
      <c r="M134" s="67"/>
      <c r="N134" s="68"/>
      <c r="O134" s="63">
        <v>1.0</v>
      </c>
      <c r="P134" s="69" t="s">
        <v>131</v>
      </c>
      <c r="Q134" s="4"/>
      <c r="R134" s="4"/>
      <c r="S134" s="4"/>
      <c r="T134" s="4"/>
    </row>
    <row r="135" ht="15.75" customHeight="1">
      <c r="A135" s="72"/>
      <c r="B135" s="73"/>
      <c r="C135" s="74"/>
      <c r="D135" s="75"/>
      <c r="E135" s="72"/>
      <c r="F135" s="72"/>
      <c r="G135" s="76" t="s">
        <v>136</v>
      </c>
      <c r="H135" s="24"/>
      <c r="I135" s="2"/>
      <c r="J135" s="66" t="s">
        <v>137</v>
      </c>
      <c r="K135" s="67"/>
      <c r="L135" s="67"/>
      <c r="M135" s="67"/>
      <c r="N135" s="68"/>
      <c r="O135" s="63">
        <v>1.0</v>
      </c>
      <c r="P135" s="69" t="s">
        <v>131</v>
      </c>
      <c r="Q135" s="4"/>
      <c r="R135" s="4"/>
      <c r="S135" s="4"/>
      <c r="T135" s="4"/>
    </row>
    <row r="136" ht="15.75" customHeight="1">
      <c r="A136" s="2"/>
      <c r="B136" s="2"/>
      <c r="C136" s="45" t="s">
        <v>138</v>
      </c>
      <c r="D136" s="77"/>
      <c r="E136" s="77"/>
      <c r="F136" s="46"/>
      <c r="G136" s="78">
        <f>MAX(C132,E132,G132)</f>
        <v>2</v>
      </c>
      <c r="H136" s="79" t="s">
        <v>129</v>
      </c>
      <c r="I136" s="2"/>
      <c r="J136" s="66" t="s">
        <v>139</v>
      </c>
      <c r="K136" s="67"/>
      <c r="L136" s="67"/>
      <c r="M136" s="67"/>
      <c r="N136" s="68"/>
      <c r="O136" s="63">
        <v>1.0</v>
      </c>
      <c r="P136" s="69" t="s">
        <v>131</v>
      </c>
      <c r="Q136" s="4"/>
      <c r="R136" s="4"/>
      <c r="S136" s="4"/>
      <c r="T136" s="4"/>
    </row>
    <row r="137" ht="15.75" customHeight="1">
      <c r="A137" s="2"/>
      <c r="B137" s="2"/>
      <c r="C137" s="42" t="s">
        <v>132</v>
      </c>
      <c r="F137" s="36"/>
      <c r="G137" s="80"/>
      <c r="H137" s="65"/>
      <c r="I137" s="2"/>
      <c r="J137" s="66" t="s">
        <v>140</v>
      </c>
      <c r="K137" s="67"/>
      <c r="L137" s="67"/>
      <c r="M137" s="67"/>
      <c r="N137" s="68"/>
      <c r="O137" s="63">
        <v>1.0</v>
      </c>
      <c r="P137" s="69" t="s">
        <v>131</v>
      </c>
      <c r="Q137" s="4"/>
      <c r="R137" s="4"/>
      <c r="S137" s="4"/>
      <c r="T137" s="4"/>
    </row>
    <row r="138" ht="15.75" customHeight="1">
      <c r="A138" s="2"/>
      <c r="B138" s="2"/>
      <c r="C138" s="44" t="s">
        <v>141</v>
      </c>
      <c r="D138" s="81"/>
      <c r="E138" s="81"/>
      <c r="F138" s="38"/>
      <c r="G138" s="82">
        <f>MAX(C134,E134,G134)</f>
        <v>2</v>
      </c>
      <c r="H138" s="83" t="s">
        <v>129</v>
      </c>
      <c r="I138" s="2"/>
      <c r="J138" s="66" t="s">
        <v>142</v>
      </c>
      <c r="K138" s="67"/>
      <c r="L138" s="67"/>
      <c r="M138" s="67"/>
      <c r="N138" s="68"/>
      <c r="O138" s="63">
        <v>1.0</v>
      </c>
      <c r="P138" s="69" t="s">
        <v>143</v>
      </c>
      <c r="Q138" s="4"/>
      <c r="R138" s="4"/>
      <c r="S138" s="4"/>
      <c r="T138" s="4"/>
    </row>
    <row r="139" ht="15.75" customHeight="1">
      <c r="A139" s="2"/>
      <c r="B139" s="2"/>
      <c r="C139" s="84"/>
      <c r="D139" s="85"/>
      <c r="E139" s="85"/>
      <c r="F139" s="85"/>
      <c r="G139" s="85"/>
      <c r="H139" s="86"/>
      <c r="I139" s="2"/>
      <c r="J139" s="87" t="s">
        <v>144</v>
      </c>
      <c r="K139" s="88"/>
      <c r="L139" s="88"/>
      <c r="M139" s="88"/>
      <c r="N139" s="89"/>
      <c r="O139" s="63">
        <v>1.0</v>
      </c>
      <c r="P139" s="69" t="s">
        <v>131</v>
      </c>
      <c r="Q139" s="4"/>
      <c r="R139" s="4"/>
      <c r="S139" s="4"/>
      <c r="T139" s="4"/>
    </row>
    <row r="140" ht="15.75" customHeight="1">
      <c r="A140" s="90"/>
      <c r="B140" s="90"/>
      <c r="C140" s="90"/>
      <c r="D140" s="90"/>
      <c r="E140" s="90"/>
      <c r="F140" s="90"/>
      <c r="G140" s="90"/>
      <c r="H140" s="90"/>
      <c r="I140" s="2"/>
      <c r="J140" s="91" t="s">
        <v>145</v>
      </c>
      <c r="K140" s="92"/>
      <c r="L140" s="92"/>
      <c r="M140" s="92"/>
      <c r="N140" s="93"/>
      <c r="O140" s="94">
        <v>1.0</v>
      </c>
      <c r="P140" s="83" t="s">
        <v>146</v>
      </c>
      <c r="Q140" s="4"/>
      <c r="R140" s="4"/>
      <c r="S140" s="4"/>
      <c r="T140" s="4"/>
    </row>
    <row r="141" ht="15.75" customHeight="1">
      <c r="A141" s="95" t="s">
        <v>147</v>
      </c>
      <c r="I141" s="2"/>
      <c r="J141" s="84"/>
      <c r="K141" s="85"/>
      <c r="L141" s="85"/>
      <c r="M141" s="85"/>
      <c r="N141" s="85"/>
      <c r="O141" s="85"/>
      <c r="P141" s="86"/>
      <c r="Q141" s="4"/>
      <c r="R141" s="4"/>
      <c r="S141" s="4"/>
      <c r="T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Q142" s="4"/>
      <c r="R142" s="4"/>
      <c r="S142" s="4"/>
      <c r="T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Q143" s="4"/>
      <c r="R143" s="4"/>
      <c r="S143" s="4"/>
      <c r="T143" s="4"/>
    </row>
    <row r="144" ht="15.75" customHeight="1">
      <c r="Q144" s="4"/>
      <c r="R144" s="4"/>
      <c r="S144" s="4"/>
      <c r="T144" s="4"/>
    </row>
    <row r="145" ht="15.75" customHeight="1">
      <c r="Q145" s="4"/>
      <c r="R145" s="4"/>
      <c r="S145" s="4"/>
      <c r="T145" s="4"/>
    </row>
    <row r="146" ht="15.75" customHeight="1">
      <c r="Q146" s="4"/>
      <c r="R146" s="4"/>
      <c r="S146" s="4"/>
      <c r="T146" s="4"/>
    </row>
    <row r="147" ht="15.75" customHeight="1">
      <c r="Q147" s="4"/>
      <c r="R147" s="4"/>
      <c r="S147" s="4"/>
      <c r="T147" s="4"/>
    </row>
    <row r="148" ht="15.75" customHeight="1">
      <c r="Q148" s="4"/>
      <c r="R148" s="4"/>
      <c r="S148" s="4"/>
      <c r="T148" s="4"/>
    </row>
    <row r="149" ht="15.75" customHeight="1">
      <c r="Q149" s="4"/>
      <c r="R149" s="4"/>
      <c r="S149" s="4"/>
      <c r="T149" s="4"/>
    </row>
    <row r="150" ht="15.75" customHeight="1">
      <c r="Q150" s="4"/>
      <c r="R150" s="4"/>
      <c r="S150" s="4"/>
      <c r="T150" s="4"/>
    </row>
    <row r="151" ht="15.75" customHeight="1">
      <c r="Q151" s="4"/>
      <c r="R151" s="4"/>
      <c r="S151" s="4"/>
      <c r="T151" s="4"/>
    </row>
    <row r="152" ht="15.75" customHeight="1">
      <c r="Q152" s="4"/>
      <c r="R152" s="4"/>
      <c r="S152" s="4"/>
      <c r="T152" s="4"/>
    </row>
    <row r="153" ht="15.75" customHeight="1">
      <c r="Q153" s="4"/>
      <c r="R153" s="4"/>
      <c r="S153" s="4"/>
      <c r="T153" s="4"/>
    </row>
    <row r="154" ht="15.75" customHeight="1">
      <c r="Q154" s="4"/>
      <c r="R154" s="4"/>
      <c r="S154" s="4"/>
      <c r="T154" s="4"/>
    </row>
    <row r="155" ht="15.75" customHeight="1">
      <c r="Q155" s="4"/>
      <c r="R155" s="4"/>
      <c r="S155" s="4"/>
      <c r="T155" s="4"/>
    </row>
    <row r="156" ht="15.75" customHeight="1">
      <c r="Q156" s="4"/>
      <c r="R156" s="4"/>
      <c r="S156" s="4"/>
      <c r="T156" s="4"/>
    </row>
    <row r="157" ht="15.75" customHeight="1">
      <c r="Q157" s="4"/>
      <c r="R157" s="4"/>
      <c r="S157" s="4"/>
      <c r="T157" s="4"/>
    </row>
    <row r="158" ht="15.75" customHeight="1">
      <c r="Q158" s="4"/>
      <c r="R158" s="4"/>
      <c r="S158" s="4"/>
      <c r="T158" s="4"/>
    </row>
    <row r="159" ht="15.75" customHeight="1">
      <c r="Q159" s="4"/>
      <c r="R159" s="4"/>
      <c r="S159" s="4"/>
      <c r="T159" s="4"/>
    </row>
    <row r="160" ht="15.75" customHeight="1">
      <c r="Q160" s="4"/>
      <c r="R160" s="4"/>
      <c r="S160" s="4"/>
      <c r="T160" s="4"/>
    </row>
    <row r="161" ht="15.75" customHeight="1">
      <c r="Q161" s="4"/>
      <c r="R161" s="4"/>
      <c r="S161" s="4"/>
      <c r="T161" s="4"/>
    </row>
    <row r="162" ht="15.75" customHeight="1">
      <c r="Q162" s="4"/>
      <c r="R162" s="4"/>
      <c r="S162" s="4"/>
      <c r="T162" s="4"/>
    </row>
    <row r="163" ht="15.75" customHeight="1">
      <c r="Q163" s="4"/>
      <c r="R163" s="4"/>
      <c r="S163" s="4"/>
      <c r="T163" s="4"/>
    </row>
    <row r="164" ht="15.75" customHeight="1">
      <c r="Q164" s="4"/>
      <c r="R164" s="4"/>
      <c r="S164" s="4"/>
      <c r="T164" s="4"/>
    </row>
    <row r="165" ht="15.75" customHeight="1">
      <c r="Q165" s="4"/>
      <c r="R165" s="4"/>
      <c r="S165" s="4"/>
      <c r="T165" s="4"/>
    </row>
    <row r="166" ht="15.75" customHeight="1">
      <c r="Q166" s="4"/>
      <c r="R166" s="4"/>
      <c r="S166" s="4"/>
      <c r="T166" s="4"/>
    </row>
    <row r="167" ht="15.75" customHeight="1">
      <c r="Q167" s="4"/>
      <c r="R167" s="4"/>
      <c r="S167" s="4"/>
      <c r="T167" s="4"/>
    </row>
    <row r="168" ht="15.75" customHeight="1">
      <c r="Q168" s="4"/>
      <c r="R168" s="4"/>
      <c r="S168" s="4"/>
      <c r="T168" s="4"/>
    </row>
    <row r="169" ht="15.75" customHeight="1">
      <c r="Q169" s="4"/>
      <c r="R169" s="4"/>
      <c r="S169" s="4"/>
      <c r="T169" s="4"/>
    </row>
    <row r="170" ht="15.75" customHeight="1">
      <c r="Q170" s="4"/>
      <c r="R170" s="4"/>
      <c r="S170" s="4"/>
      <c r="T170" s="4"/>
    </row>
    <row r="171" ht="15.75" customHeight="1">
      <c r="Q171" s="4"/>
      <c r="R171" s="4"/>
      <c r="S171" s="4"/>
      <c r="T171" s="4"/>
    </row>
    <row r="172" ht="15.75" customHeight="1">
      <c r="Q172" s="4"/>
      <c r="R172" s="4"/>
      <c r="S172" s="4"/>
      <c r="T172" s="4"/>
    </row>
    <row r="173" ht="15.75" customHeight="1">
      <c r="Q173" s="4"/>
      <c r="R173" s="4"/>
      <c r="S173" s="4"/>
      <c r="T173" s="4"/>
    </row>
    <row r="174" ht="15.75" customHeight="1">
      <c r="Q174" s="4"/>
      <c r="R174" s="4"/>
      <c r="S174" s="4"/>
      <c r="T174" s="4"/>
    </row>
    <row r="175" ht="15.75" customHeight="1">
      <c r="Q175" s="4"/>
      <c r="R175" s="4"/>
      <c r="S175" s="4"/>
      <c r="T175" s="4"/>
    </row>
    <row r="176" ht="15.75" customHeight="1">
      <c r="Q176" s="4"/>
      <c r="R176" s="4"/>
      <c r="S176" s="4"/>
      <c r="T176" s="4"/>
    </row>
    <row r="177" ht="15.75" customHeight="1">
      <c r="Q177" s="4"/>
      <c r="R177" s="4"/>
      <c r="S177" s="4"/>
      <c r="T177" s="4"/>
    </row>
    <row r="178" ht="15.75" customHeight="1">
      <c r="Q178" s="4"/>
      <c r="R178" s="4"/>
      <c r="S178" s="4"/>
      <c r="T178" s="4"/>
    </row>
    <row r="179" ht="15.75" customHeight="1">
      <c r="Q179" s="4"/>
      <c r="R179" s="4"/>
      <c r="S179" s="4"/>
      <c r="T179" s="4"/>
    </row>
    <row r="180" ht="15.75" customHeight="1">
      <c r="Q180" s="4"/>
      <c r="R180" s="4"/>
      <c r="S180" s="4"/>
      <c r="T180" s="4"/>
    </row>
    <row r="181" ht="15.75" customHeight="1">
      <c r="Q181" s="4"/>
      <c r="R181" s="4"/>
      <c r="S181" s="4"/>
      <c r="T181" s="4"/>
    </row>
    <row r="182" ht="15.75" customHeight="1">
      <c r="Q182" s="4"/>
      <c r="R182" s="4"/>
      <c r="S182" s="4"/>
      <c r="T182" s="4"/>
    </row>
    <row r="183" ht="15.75" customHeight="1">
      <c r="Q183" s="4"/>
      <c r="R183" s="4"/>
      <c r="S183" s="4"/>
      <c r="T183" s="4"/>
    </row>
    <row r="184" ht="15.75" customHeight="1">
      <c r="Q184" s="4"/>
      <c r="R184" s="4"/>
      <c r="S184" s="4"/>
      <c r="T184" s="4"/>
    </row>
    <row r="185" ht="15.75" customHeight="1">
      <c r="Q185" s="4"/>
      <c r="R185" s="4"/>
      <c r="S185" s="4"/>
      <c r="T185" s="4"/>
    </row>
    <row r="186" ht="15.75" customHeight="1">
      <c r="Q186" s="4"/>
      <c r="R186" s="4"/>
      <c r="S186" s="4"/>
      <c r="T186" s="4"/>
    </row>
    <row r="187" ht="15.75" customHeight="1">
      <c r="Q187" s="4"/>
      <c r="R187" s="4"/>
      <c r="S187" s="4"/>
      <c r="T187" s="4"/>
    </row>
    <row r="188" ht="15.75" customHeight="1">
      <c r="Q188" s="4"/>
      <c r="R188" s="4"/>
      <c r="S188" s="4"/>
      <c r="T188" s="4"/>
    </row>
    <row r="189" ht="15.75" customHeight="1">
      <c r="Q189" s="4"/>
      <c r="R189" s="4"/>
      <c r="S189" s="4"/>
      <c r="T189" s="4"/>
    </row>
    <row r="190" ht="15.75" customHeight="1">
      <c r="Q190" s="4"/>
      <c r="R190" s="4"/>
      <c r="S190" s="4"/>
      <c r="T190" s="4"/>
    </row>
    <row r="191" ht="15.75" customHeight="1">
      <c r="Q191" s="4"/>
      <c r="R191" s="4"/>
      <c r="S191" s="4"/>
      <c r="T191" s="4"/>
    </row>
    <row r="192" ht="15.75" customHeight="1">
      <c r="Q192" s="4"/>
      <c r="R192" s="4"/>
      <c r="S192" s="4"/>
      <c r="T192" s="4"/>
    </row>
    <row r="193" ht="15.75" customHeight="1">
      <c r="Q193" s="4"/>
      <c r="R193" s="4"/>
      <c r="S193" s="4"/>
      <c r="T193" s="4"/>
    </row>
    <row r="194" ht="15.75" customHeight="1">
      <c r="Q194" s="4"/>
      <c r="R194" s="4"/>
      <c r="S194" s="4"/>
      <c r="T194" s="4"/>
    </row>
    <row r="195" ht="15.75" customHeight="1">
      <c r="Q195" s="4"/>
      <c r="R195" s="4"/>
      <c r="S195" s="4"/>
      <c r="T195" s="4"/>
    </row>
    <row r="196" ht="15.75" customHeight="1">
      <c r="Q196" s="4"/>
      <c r="R196" s="4"/>
      <c r="S196" s="4"/>
      <c r="T196" s="4"/>
    </row>
    <row r="197" ht="15.75" customHeight="1">
      <c r="Q197" s="4"/>
      <c r="R197" s="4"/>
      <c r="S197" s="4"/>
      <c r="T197" s="4"/>
    </row>
    <row r="198" ht="15.75" customHeight="1">
      <c r="Q198" s="4"/>
      <c r="R198" s="4"/>
      <c r="S198" s="4"/>
      <c r="T198" s="4"/>
    </row>
    <row r="199" ht="15.75" customHeight="1">
      <c r="Q199" s="4"/>
      <c r="R199" s="4"/>
      <c r="S199" s="4"/>
      <c r="T199" s="4"/>
    </row>
    <row r="200" ht="15.75" customHeight="1">
      <c r="Q200" s="4"/>
      <c r="R200" s="4"/>
      <c r="S200" s="4"/>
      <c r="T200" s="4"/>
    </row>
    <row r="201" ht="15.75" customHeight="1">
      <c r="Q201" s="4"/>
      <c r="R201" s="4"/>
      <c r="S201" s="4"/>
      <c r="T201" s="4"/>
    </row>
    <row r="202" ht="15.75" customHeight="1">
      <c r="Q202" s="4"/>
      <c r="R202" s="4"/>
      <c r="S202" s="4"/>
      <c r="T202" s="4"/>
    </row>
    <row r="203" ht="15.75" customHeight="1">
      <c r="Q203" s="4"/>
      <c r="R203" s="4"/>
      <c r="S203" s="4"/>
      <c r="T203" s="4"/>
    </row>
    <row r="204" ht="15.75" customHeight="1">
      <c r="Q204" s="4"/>
      <c r="R204" s="4"/>
      <c r="S204" s="4"/>
      <c r="T204" s="4"/>
    </row>
    <row r="205" ht="15.75" customHeight="1">
      <c r="Q205" s="4"/>
      <c r="R205" s="4"/>
      <c r="S205" s="4"/>
      <c r="T205" s="4"/>
    </row>
    <row r="206" ht="15.75" customHeight="1">
      <c r="Q206" s="4"/>
      <c r="R206" s="4"/>
      <c r="S206" s="4"/>
      <c r="T206" s="4"/>
    </row>
    <row r="207" ht="15.75" customHeight="1">
      <c r="Q207" s="4"/>
      <c r="R207" s="4"/>
      <c r="S207" s="4"/>
      <c r="T207" s="4"/>
    </row>
    <row r="208" ht="15.75" customHeight="1">
      <c r="Q208" s="4"/>
      <c r="R208" s="4"/>
      <c r="S208" s="4"/>
      <c r="T208" s="4"/>
    </row>
    <row r="209" ht="15.75" customHeight="1">
      <c r="Q209" s="4"/>
      <c r="R209" s="4"/>
      <c r="S209" s="4"/>
      <c r="T209" s="4"/>
    </row>
    <row r="210" ht="15.75" customHeight="1">
      <c r="Q210" s="4"/>
      <c r="R210" s="4"/>
      <c r="S210" s="4"/>
      <c r="T210" s="4"/>
    </row>
    <row r="211" ht="15.75" customHeight="1">
      <c r="Q211" s="4"/>
      <c r="R211" s="4"/>
      <c r="S211" s="4"/>
      <c r="T211" s="4"/>
    </row>
    <row r="212" ht="15.75" customHeight="1">
      <c r="Q212" s="4"/>
      <c r="R212" s="4"/>
      <c r="S212" s="4"/>
      <c r="T212" s="4"/>
    </row>
    <row r="213" ht="15.75" customHeight="1">
      <c r="Q213" s="4"/>
      <c r="R213" s="4"/>
      <c r="S213" s="4"/>
      <c r="T213" s="4"/>
    </row>
    <row r="214" ht="15.75" customHeight="1">
      <c r="Q214" s="4"/>
      <c r="R214" s="4"/>
      <c r="S214" s="4"/>
      <c r="T214" s="4"/>
    </row>
    <row r="215" ht="15.75" customHeight="1">
      <c r="Q215" s="4"/>
      <c r="R215" s="4"/>
      <c r="S215" s="4"/>
      <c r="T215" s="4"/>
    </row>
    <row r="216" ht="15.75" customHeight="1">
      <c r="Q216" s="4"/>
      <c r="R216" s="4"/>
      <c r="S216" s="4"/>
      <c r="T216" s="4"/>
    </row>
    <row r="217" ht="15.75" customHeight="1">
      <c r="Q217" s="4"/>
      <c r="R217" s="4"/>
      <c r="S217" s="4"/>
      <c r="T217" s="4"/>
    </row>
    <row r="218" ht="15.75" customHeight="1">
      <c r="Q218" s="4"/>
      <c r="R218" s="4"/>
      <c r="S218" s="4"/>
      <c r="T218" s="4"/>
    </row>
    <row r="219" ht="15.75" customHeight="1">
      <c r="Q219" s="4"/>
      <c r="R219" s="4"/>
      <c r="S219" s="4"/>
      <c r="T219" s="4"/>
    </row>
    <row r="220" ht="15.75" customHeight="1">
      <c r="Q220" s="4"/>
      <c r="R220" s="4"/>
      <c r="S220" s="4"/>
      <c r="T220" s="4"/>
    </row>
    <row r="221" ht="15.75" customHeight="1">
      <c r="Q221" s="4"/>
      <c r="R221" s="4"/>
      <c r="S221" s="4"/>
      <c r="T221" s="4"/>
    </row>
    <row r="222" ht="15.75" customHeight="1">
      <c r="Q222" s="4"/>
      <c r="R222" s="4"/>
      <c r="S222" s="4"/>
      <c r="T222" s="4"/>
    </row>
    <row r="223" ht="15.75" customHeight="1">
      <c r="Q223" s="4"/>
      <c r="R223" s="4"/>
      <c r="S223" s="4"/>
      <c r="T223" s="4"/>
    </row>
    <row r="224" ht="15.75" customHeight="1">
      <c r="Q224" s="4"/>
      <c r="R224" s="4"/>
      <c r="S224" s="4"/>
      <c r="T224" s="4"/>
    </row>
    <row r="225" ht="15.75" customHeight="1">
      <c r="Q225" s="4"/>
      <c r="R225" s="4"/>
      <c r="S225" s="4"/>
      <c r="T225" s="4"/>
    </row>
    <row r="226" ht="15.75" customHeight="1">
      <c r="Q226" s="4"/>
      <c r="R226" s="4"/>
      <c r="S226" s="4"/>
      <c r="T226" s="4"/>
    </row>
    <row r="227" ht="15.75" customHeight="1">
      <c r="Q227" s="4"/>
      <c r="R227" s="4"/>
      <c r="S227" s="4"/>
      <c r="T227" s="4"/>
    </row>
    <row r="228" ht="15.75" customHeight="1">
      <c r="Q228" s="4"/>
      <c r="R228" s="4"/>
      <c r="S228" s="4"/>
      <c r="T228" s="4"/>
    </row>
    <row r="229" ht="15.75" customHeight="1">
      <c r="Q229" s="4"/>
      <c r="R229" s="4"/>
      <c r="S229" s="4"/>
      <c r="T229" s="4"/>
    </row>
    <row r="230" ht="15.75" customHeight="1">
      <c r="Q230" s="4"/>
      <c r="R230" s="4"/>
      <c r="S230" s="4"/>
      <c r="T230" s="4"/>
    </row>
    <row r="231" ht="15.75" customHeight="1">
      <c r="Q231" s="4"/>
      <c r="R231" s="4"/>
      <c r="S231" s="4"/>
      <c r="T231" s="4"/>
    </row>
    <row r="232" ht="15.75" customHeight="1">
      <c r="Q232" s="4"/>
      <c r="R232" s="4"/>
      <c r="S232" s="4"/>
      <c r="T232" s="4"/>
    </row>
    <row r="233" ht="15.75" customHeight="1">
      <c r="Q233" s="4"/>
      <c r="R233" s="4"/>
      <c r="S233" s="4"/>
      <c r="T233" s="4"/>
    </row>
    <row r="234" ht="15.75" customHeight="1">
      <c r="Q234" s="4"/>
      <c r="R234" s="4"/>
      <c r="S234" s="4"/>
      <c r="T234" s="4"/>
    </row>
    <row r="235" ht="15.75" customHeight="1">
      <c r="Q235" s="4"/>
      <c r="R235" s="4"/>
      <c r="S235" s="4"/>
      <c r="T235" s="4"/>
    </row>
    <row r="236" ht="15.75" customHeight="1">
      <c r="Q236" s="4"/>
      <c r="R236" s="4"/>
      <c r="S236" s="4"/>
      <c r="T236" s="4"/>
    </row>
    <row r="237" ht="15.75" customHeight="1">
      <c r="Q237" s="4"/>
      <c r="R237" s="4"/>
      <c r="S237" s="4"/>
      <c r="T237" s="4"/>
    </row>
    <row r="238" ht="15.75" customHeight="1">
      <c r="Q238" s="4"/>
      <c r="R238" s="4"/>
      <c r="S238" s="4"/>
      <c r="T238" s="4"/>
    </row>
    <row r="239" ht="15.75" customHeight="1">
      <c r="Q239" s="4"/>
      <c r="R239" s="4"/>
      <c r="S239" s="4"/>
      <c r="T239" s="4"/>
    </row>
    <row r="240" ht="15.75" customHeight="1">
      <c r="Q240" s="4"/>
      <c r="R240" s="4"/>
      <c r="S240" s="4"/>
      <c r="T240" s="4"/>
    </row>
    <row r="241" ht="15.75" customHeight="1">
      <c r="Q241" s="4"/>
      <c r="R241" s="4"/>
      <c r="S241" s="4"/>
      <c r="T241" s="4"/>
    </row>
    <row r="242" ht="15.75" customHeight="1">
      <c r="Q242" s="4"/>
      <c r="R242" s="4"/>
      <c r="S242" s="4"/>
      <c r="T242" s="4"/>
    </row>
    <row r="243" ht="15.75" customHeight="1">
      <c r="Q243" s="4"/>
      <c r="R243" s="4"/>
      <c r="S243" s="4"/>
      <c r="T243" s="4"/>
    </row>
    <row r="244" ht="15.75" customHeight="1">
      <c r="Q244" s="4"/>
      <c r="R244" s="4"/>
      <c r="S244" s="4"/>
      <c r="T244" s="4"/>
    </row>
    <row r="245" ht="15.75" customHeight="1">
      <c r="Q245" s="4"/>
      <c r="R245" s="4"/>
      <c r="S245" s="4"/>
      <c r="T245" s="4"/>
    </row>
    <row r="246" ht="15.75" customHeight="1">
      <c r="Q246" s="4"/>
      <c r="R246" s="4"/>
      <c r="S246" s="4"/>
      <c r="T246" s="4"/>
    </row>
    <row r="247" ht="15.75" customHeight="1">
      <c r="Q247" s="4"/>
      <c r="R247" s="4"/>
      <c r="S247" s="4"/>
      <c r="T247" s="4"/>
    </row>
    <row r="248" ht="15.75" customHeight="1">
      <c r="Q248" s="4"/>
      <c r="R248" s="4"/>
      <c r="S248" s="4"/>
      <c r="T248" s="4"/>
    </row>
    <row r="249" ht="15.75" customHeight="1">
      <c r="Q249" s="4"/>
      <c r="R249" s="4"/>
      <c r="S249" s="4"/>
      <c r="T249" s="4"/>
    </row>
    <row r="250" ht="15.75" customHeight="1">
      <c r="Q250" s="4"/>
      <c r="R250" s="4"/>
      <c r="S250" s="4"/>
      <c r="T250" s="4"/>
    </row>
    <row r="251" ht="15.75" customHeight="1">
      <c r="Q251" s="4"/>
      <c r="R251" s="4"/>
      <c r="S251" s="4"/>
      <c r="T251" s="4"/>
    </row>
    <row r="252" ht="15.75" customHeight="1">
      <c r="Q252" s="4"/>
      <c r="R252" s="4"/>
      <c r="S252" s="4"/>
      <c r="T252" s="4"/>
    </row>
    <row r="253" ht="15.75" customHeight="1">
      <c r="Q253" s="4"/>
      <c r="R253" s="4"/>
      <c r="S253" s="4"/>
      <c r="T253" s="4"/>
    </row>
    <row r="254" ht="15.75" customHeight="1">
      <c r="Q254" s="4"/>
      <c r="R254" s="4"/>
      <c r="S254" s="4"/>
      <c r="T254" s="4"/>
    </row>
    <row r="255" ht="15.75" customHeight="1">
      <c r="Q255" s="4"/>
      <c r="R255" s="4"/>
      <c r="S255" s="4"/>
      <c r="T255" s="4"/>
    </row>
    <row r="256" ht="15.75" customHeight="1">
      <c r="Q256" s="4"/>
      <c r="R256" s="4"/>
      <c r="S256" s="4"/>
      <c r="T256" s="4"/>
    </row>
    <row r="257" ht="15.75" customHeight="1">
      <c r="Q257" s="4"/>
      <c r="R257" s="4"/>
      <c r="S257" s="4"/>
      <c r="T257" s="4"/>
    </row>
    <row r="258" ht="15.75" customHeight="1">
      <c r="Q258" s="4"/>
      <c r="R258" s="4"/>
      <c r="S258" s="4"/>
      <c r="T258" s="4"/>
    </row>
    <row r="259" ht="15.75" customHeight="1">
      <c r="Q259" s="4"/>
      <c r="R259" s="4"/>
      <c r="S259" s="4"/>
      <c r="T259" s="4"/>
    </row>
    <row r="260" ht="15.75" customHeight="1">
      <c r="Q260" s="4"/>
      <c r="R260" s="4"/>
      <c r="S260" s="4"/>
      <c r="T260" s="4"/>
    </row>
    <row r="261" ht="15.75" customHeight="1">
      <c r="Q261" s="4"/>
      <c r="R261" s="4"/>
      <c r="S261" s="4"/>
      <c r="T261" s="4"/>
    </row>
    <row r="262" ht="15.75" customHeight="1">
      <c r="Q262" s="4"/>
      <c r="R262" s="4"/>
      <c r="S262" s="4"/>
      <c r="T262" s="4"/>
    </row>
    <row r="263" ht="15.75" customHeight="1">
      <c r="Q263" s="4"/>
      <c r="R263" s="4"/>
      <c r="S263" s="4"/>
      <c r="T263" s="4"/>
    </row>
    <row r="264" ht="15.75" customHeight="1">
      <c r="Q264" s="4"/>
      <c r="R264" s="4"/>
      <c r="S264" s="4"/>
      <c r="T264" s="4"/>
    </row>
    <row r="265" ht="15.75" customHeight="1">
      <c r="Q265" s="4"/>
      <c r="R265" s="4"/>
      <c r="S265" s="4"/>
      <c r="T265" s="4"/>
    </row>
    <row r="266" ht="15.75" customHeight="1">
      <c r="Q266" s="4"/>
      <c r="R266" s="4"/>
      <c r="S266" s="4"/>
      <c r="T266" s="4"/>
    </row>
    <row r="267" ht="15.75" customHeight="1">
      <c r="Q267" s="4"/>
      <c r="R267" s="4"/>
      <c r="S267" s="4"/>
      <c r="T267" s="4"/>
    </row>
    <row r="268" ht="15.75" customHeight="1">
      <c r="Q268" s="4"/>
      <c r="R268" s="4"/>
      <c r="S268" s="4"/>
      <c r="T268" s="4"/>
    </row>
    <row r="269" ht="15.75" customHeight="1">
      <c r="Q269" s="4"/>
      <c r="R269" s="4"/>
      <c r="S269" s="4"/>
      <c r="T269" s="4"/>
    </row>
    <row r="270" ht="15.75" customHeight="1">
      <c r="Q270" s="4"/>
      <c r="R270" s="4"/>
      <c r="S270" s="4"/>
      <c r="T270" s="4"/>
    </row>
    <row r="271" ht="15.75" customHeight="1">
      <c r="Q271" s="4"/>
      <c r="R271" s="4"/>
      <c r="S271" s="4"/>
      <c r="T271" s="4"/>
    </row>
    <row r="272" ht="15.75" customHeight="1">
      <c r="Q272" s="4"/>
      <c r="R272" s="4"/>
      <c r="S272" s="4"/>
      <c r="T272" s="4"/>
    </row>
    <row r="273" ht="15.75" customHeight="1">
      <c r="Q273" s="4"/>
      <c r="R273" s="4"/>
      <c r="S273" s="4"/>
      <c r="T273" s="4"/>
    </row>
    <row r="274" ht="15.75" customHeight="1">
      <c r="Q274" s="4"/>
      <c r="R274" s="4"/>
      <c r="S274" s="4"/>
      <c r="T274" s="4"/>
    </row>
    <row r="275" ht="15.75" customHeight="1">
      <c r="Q275" s="4"/>
      <c r="R275" s="4"/>
      <c r="S275" s="4"/>
      <c r="T275" s="4"/>
    </row>
    <row r="276" ht="15.75" customHeight="1">
      <c r="Q276" s="4"/>
      <c r="R276" s="4"/>
      <c r="S276" s="4"/>
      <c r="T276" s="4"/>
    </row>
    <row r="277" ht="15.75" customHeight="1">
      <c r="Q277" s="4"/>
      <c r="R277" s="4"/>
      <c r="S277" s="4"/>
      <c r="T277" s="4"/>
    </row>
    <row r="278" ht="15.75" customHeight="1">
      <c r="Q278" s="4"/>
      <c r="R278" s="4"/>
      <c r="S278" s="4"/>
      <c r="T278" s="4"/>
    </row>
    <row r="279" ht="15.75" customHeight="1">
      <c r="Q279" s="4"/>
      <c r="R279" s="4"/>
      <c r="S279" s="4"/>
      <c r="T279" s="4"/>
    </row>
    <row r="280" ht="15.75" customHeight="1">
      <c r="Q280" s="4"/>
      <c r="R280" s="4"/>
      <c r="S280" s="4"/>
      <c r="T280" s="4"/>
    </row>
    <row r="281" ht="15.75" customHeight="1">
      <c r="Q281" s="4"/>
      <c r="R281" s="4"/>
      <c r="S281" s="4"/>
      <c r="T281" s="4"/>
    </row>
    <row r="282" ht="15.75" customHeight="1">
      <c r="Q282" s="4"/>
      <c r="R282" s="4"/>
      <c r="S282" s="4"/>
      <c r="T282" s="4"/>
    </row>
    <row r="283" ht="15.75" customHeight="1">
      <c r="Q283" s="4"/>
      <c r="R283" s="4"/>
      <c r="S283" s="4"/>
      <c r="T283" s="4"/>
    </row>
    <row r="284" ht="15.75" customHeight="1">
      <c r="Q284" s="4"/>
      <c r="R284" s="4"/>
      <c r="S284" s="4"/>
      <c r="T284" s="4"/>
    </row>
    <row r="285" ht="15.75" customHeight="1">
      <c r="Q285" s="4"/>
      <c r="R285" s="4"/>
      <c r="S285" s="4"/>
      <c r="T285" s="4"/>
    </row>
    <row r="286" ht="15.75" customHeight="1">
      <c r="Q286" s="4"/>
      <c r="R286" s="4"/>
      <c r="S286" s="4"/>
      <c r="T286" s="4"/>
    </row>
    <row r="287" ht="15.75" customHeight="1">
      <c r="Q287" s="4"/>
      <c r="R287" s="4"/>
      <c r="S287" s="4"/>
      <c r="T287" s="4"/>
    </row>
    <row r="288" ht="15.75" customHeight="1">
      <c r="Q288" s="4"/>
      <c r="R288" s="4"/>
      <c r="S288" s="4"/>
      <c r="T288" s="4"/>
    </row>
    <row r="289" ht="15.75" customHeight="1">
      <c r="Q289" s="4"/>
      <c r="R289" s="4"/>
      <c r="S289" s="4"/>
      <c r="T289" s="4"/>
    </row>
    <row r="290" ht="15.75" customHeight="1">
      <c r="Q290" s="4"/>
      <c r="R290" s="4"/>
      <c r="S290" s="4"/>
      <c r="T290" s="4"/>
    </row>
    <row r="291" ht="15.75" customHeight="1">
      <c r="Q291" s="4"/>
      <c r="R291" s="4"/>
      <c r="S291" s="4"/>
      <c r="T291" s="4"/>
    </row>
    <row r="292" ht="15.75" customHeight="1">
      <c r="Q292" s="4"/>
      <c r="R292" s="4"/>
      <c r="S292" s="4"/>
      <c r="T292" s="4"/>
    </row>
    <row r="293" ht="15.75" customHeight="1">
      <c r="Q293" s="4"/>
      <c r="R293" s="4"/>
      <c r="S293" s="4"/>
      <c r="T293" s="4"/>
    </row>
    <row r="294" ht="15.75" customHeight="1">
      <c r="Q294" s="4"/>
      <c r="R294" s="4"/>
      <c r="S294" s="4"/>
      <c r="T294" s="4"/>
    </row>
    <row r="295" ht="15.75" customHeight="1">
      <c r="Q295" s="4"/>
      <c r="R295" s="4"/>
      <c r="S295" s="4"/>
      <c r="T295" s="4"/>
    </row>
    <row r="296" ht="15.75" customHeight="1">
      <c r="Q296" s="4"/>
      <c r="R296" s="4"/>
      <c r="S296" s="4"/>
      <c r="T296" s="4"/>
    </row>
    <row r="297" ht="15.75" customHeight="1">
      <c r="Q297" s="4"/>
      <c r="R297" s="4"/>
      <c r="S297" s="4"/>
      <c r="T297" s="4"/>
    </row>
    <row r="298" ht="15.75" customHeight="1">
      <c r="Q298" s="4"/>
      <c r="R298" s="4"/>
      <c r="S298" s="4"/>
      <c r="T298" s="4"/>
    </row>
    <row r="299" ht="15.75" customHeight="1">
      <c r="Q299" s="4"/>
      <c r="R299" s="4"/>
      <c r="S299" s="4"/>
      <c r="T299" s="4"/>
    </row>
    <row r="300" ht="15.75" customHeight="1">
      <c r="Q300" s="4"/>
      <c r="R300" s="4"/>
      <c r="S300" s="4"/>
      <c r="T300" s="4"/>
    </row>
    <row r="301" ht="15.75" customHeight="1">
      <c r="Q301" s="4"/>
      <c r="R301" s="4"/>
      <c r="S301" s="4"/>
      <c r="T301" s="4"/>
    </row>
    <row r="302" ht="15.75" customHeight="1">
      <c r="Q302" s="4"/>
      <c r="R302" s="4"/>
      <c r="S302" s="4"/>
      <c r="T302" s="4"/>
    </row>
    <row r="303" ht="15.75" customHeight="1">
      <c r="Q303" s="4"/>
      <c r="R303" s="4"/>
      <c r="S303" s="4"/>
      <c r="T303" s="4"/>
    </row>
    <row r="304" ht="15.75" customHeight="1">
      <c r="Q304" s="4"/>
      <c r="R304" s="4"/>
      <c r="S304" s="4"/>
      <c r="T304" s="4"/>
    </row>
    <row r="305" ht="15.75" customHeight="1">
      <c r="Q305" s="4"/>
      <c r="R305" s="4"/>
      <c r="S305" s="4"/>
      <c r="T305" s="4"/>
    </row>
    <row r="306" ht="15.75" customHeight="1">
      <c r="Q306" s="4"/>
      <c r="R306" s="4"/>
      <c r="S306" s="4"/>
      <c r="T306" s="4"/>
    </row>
    <row r="307" ht="15.75" customHeight="1">
      <c r="Q307" s="4"/>
      <c r="R307" s="4"/>
      <c r="S307" s="4"/>
      <c r="T307" s="4"/>
    </row>
    <row r="308" ht="15.75" customHeight="1">
      <c r="Q308" s="4"/>
      <c r="R308" s="4"/>
      <c r="S308" s="4"/>
      <c r="T308" s="4"/>
    </row>
    <row r="309" ht="15.75" customHeight="1">
      <c r="Q309" s="4"/>
      <c r="R309" s="4"/>
      <c r="S309" s="4"/>
      <c r="T309" s="4"/>
    </row>
    <row r="310" ht="15.75" customHeight="1">
      <c r="Q310" s="4"/>
      <c r="R310" s="4"/>
      <c r="S310" s="4"/>
      <c r="T310" s="4"/>
    </row>
    <row r="311" ht="15.75" customHeight="1">
      <c r="Q311" s="4"/>
      <c r="R311" s="4"/>
      <c r="S311" s="4"/>
      <c r="T311" s="4"/>
    </row>
    <row r="312" ht="15.75" customHeight="1">
      <c r="Q312" s="4"/>
      <c r="R312" s="4"/>
      <c r="S312" s="4"/>
      <c r="T312" s="4"/>
    </row>
    <row r="313" ht="15.75" customHeight="1">
      <c r="Q313" s="4"/>
      <c r="R313" s="4"/>
      <c r="S313" s="4"/>
      <c r="T313" s="4"/>
    </row>
    <row r="314" ht="15.75" customHeight="1">
      <c r="Q314" s="4"/>
      <c r="R314" s="4"/>
      <c r="S314" s="4"/>
      <c r="T314" s="4"/>
    </row>
    <row r="315" ht="15.75" customHeight="1">
      <c r="Q315" s="4"/>
      <c r="R315" s="4"/>
      <c r="S315" s="4"/>
      <c r="T315" s="4"/>
    </row>
    <row r="316" ht="15.75" customHeight="1">
      <c r="Q316" s="4"/>
      <c r="R316" s="4"/>
      <c r="S316" s="4"/>
      <c r="T316" s="4"/>
    </row>
    <row r="317" ht="15.75" customHeight="1">
      <c r="Q317" s="4"/>
      <c r="R317" s="4"/>
      <c r="S317" s="4"/>
      <c r="T317" s="4"/>
    </row>
    <row r="318" ht="15.75" customHeight="1">
      <c r="Q318" s="4"/>
      <c r="R318" s="4"/>
      <c r="S318" s="4"/>
      <c r="T318" s="4"/>
    </row>
    <row r="319" ht="15.75" customHeight="1">
      <c r="Q319" s="4"/>
      <c r="R319" s="4"/>
      <c r="S319" s="4"/>
      <c r="T319" s="4"/>
    </row>
    <row r="320" ht="15.75" customHeight="1">
      <c r="Q320" s="4"/>
      <c r="R320" s="4"/>
      <c r="S320" s="4"/>
      <c r="T320" s="4"/>
    </row>
    <row r="321" ht="15.75" customHeight="1">
      <c r="Q321" s="4"/>
      <c r="R321" s="4"/>
      <c r="S321" s="4"/>
      <c r="T321" s="4"/>
    </row>
    <row r="322" ht="15.75" customHeight="1">
      <c r="Q322" s="4"/>
      <c r="R322" s="4"/>
      <c r="S322" s="4"/>
      <c r="T322" s="4"/>
    </row>
    <row r="323" ht="15.75" customHeight="1">
      <c r="Q323" s="4"/>
      <c r="R323" s="4"/>
      <c r="S323" s="4"/>
      <c r="T323" s="4"/>
    </row>
    <row r="324" ht="15.75" customHeight="1">
      <c r="Q324" s="4"/>
      <c r="R324" s="4"/>
      <c r="S324" s="4"/>
      <c r="T324" s="4"/>
    </row>
    <row r="325" ht="15.75" customHeight="1">
      <c r="Q325" s="4"/>
      <c r="R325" s="4"/>
      <c r="S325" s="4"/>
      <c r="T325" s="4"/>
    </row>
    <row r="326" ht="15.75" customHeight="1">
      <c r="Q326" s="4"/>
      <c r="R326" s="4"/>
      <c r="S326" s="4"/>
      <c r="T326" s="4"/>
    </row>
    <row r="327" ht="15.75" customHeight="1">
      <c r="Q327" s="4"/>
      <c r="R327" s="4"/>
      <c r="S327" s="4"/>
      <c r="T327" s="4"/>
    </row>
    <row r="328" ht="15.75" customHeight="1">
      <c r="Q328" s="4"/>
      <c r="R328" s="4"/>
      <c r="S328" s="4"/>
      <c r="T328" s="4"/>
    </row>
    <row r="329" ht="15.75" customHeight="1">
      <c r="Q329" s="4"/>
      <c r="R329" s="4"/>
      <c r="S329" s="4"/>
      <c r="T329" s="4"/>
    </row>
    <row r="330" ht="15.75" customHeight="1">
      <c r="Q330" s="4"/>
      <c r="R330" s="4"/>
      <c r="S330" s="4"/>
      <c r="T330" s="4"/>
    </row>
    <row r="331" ht="15.75" customHeight="1">
      <c r="Q331" s="4"/>
      <c r="R331" s="4"/>
      <c r="S331" s="4"/>
      <c r="T331" s="4"/>
    </row>
    <row r="332" ht="15.75" customHeight="1">
      <c r="Q332" s="4"/>
      <c r="R332" s="4"/>
      <c r="S332" s="4"/>
      <c r="T332" s="4"/>
    </row>
    <row r="333" ht="15.75" customHeight="1">
      <c r="Q333" s="4"/>
      <c r="R333" s="4"/>
      <c r="S333" s="4"/>
      <c r="T333" s="4"/>
    </row>
    <row r="334" ht="15.75" customHeight="1">
      <c r="Q334" s="4"/>
      <c r="R334" s="4"/>
      <c r="S334" s="4"/>
      <c r="T334" s="4"/>
    </row>
    <row r="335" ht="15.75" customHeight="1">
      <c r="Q335" s="4"/>
      <c r="R335" s="4"/>
      <c r="S335" s="4"/>
      <c r="T335" s="4"/>
    </row>
    <row r="336" ht="15.75" customHeight="1">
      <c r="Q336" s="4"/>
      <c r="R336" s="4"/>
      <c r="S336" s="4"/>
      <c r="T336" s="4"/>
    </row>
    <row r="337" ht="15.75" customHeight="1">
      <c r="Q337" s="4"/>
      <c r="R337" s="4"/>
      <c r="S337" s="4"/>
      <c r="T337" s="4"/>
    </row>
    <row r="338" ht="15.75" customHeight="1">
      <c r="Q338" s="4"/>
      <c r="R338" s="4"/>
      <c r="S338" s="4"/>
      <c r="T338" s="4"/>
    </row>
    <row r="339" ht="15.75" customHeight="1">
      <c r="Q339" s="4"/>
      <c r="R339" s="4"/>
      <c r="S339" s="4"/>
      <c r="T339" s="4"/>
    </row>
    <row r="340" ht="15.75" customHeight="1">
      <c r="Q340" s="4"/>
      <c r="R340" s="4"/>
      <c r="S340" s="4"/>
      <c r="T340" s="4"/>
    </row>
    <row r="341" ht="15.75" customHeight="1">
      <c r="Q341" s="4"/>
      <c r="R341" s="4"/>
      <c r="S341" s="4"/>
      <c r="T341" s="4"/>
    </row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O$16:$O$128">
    <filterColumn colId="0">
      <filters>
        <filter val="1"/>
        <filter val="12"/>
        <filter val="2"/>
        <filter val="1.0"/>
        <filter val="14"/>
        <filter val="3"/>
        <filter val="36"/>
        <filter val="4"/>
        <filter val="28"/>
        <filter val="8"/>
        <filter val="20"/>
      </filters>
    </filterColumn>
  </autoFilter>
  <mergeCells count="201">
    <mergeCell ref="A1:B4"/>
    <mergeCell ref="E1:P1"/>
    <mergeCell ref="R1:R2"/>
    <mergeCell ref="S1:S2"/>
    <mergeCell ref="T1:T2"/>
    <mergeCell ref="K3:P3"/>
    <mergeCell ref="E4:P4"/>
    <mergeCell ref="A7:P7"/>
    <mergeCell ref="C9:F9"/>
    <mergeCell ref="G9:J9"/>
    <mergeCell ref="K9:N9"/>
    <mergeCell ref="C10:F10"/>
    <mergeCell ref="G10:J10"/>
    <mergeCell ref="K10:N10"/>
    <mergeCell ref="A10:B10"/>
    <mergeCell ref="A11:B11"/>
    <mergeCell ref="C11:F11"/>
    <mergeCell ref="G11:J11"/>
    <mergeCell ref="K11:N11"/>
    <mergeCell ref="A12:B12"/>
    <mergeCell ref="C12:F12"/>
    <mergeCell ref="G12:J12"/>
    <mergeCell ref="K12:N12"/>
    <mergeCell ref="I13:J13"/>
    <mergeCell ref="K13:N13"/>
    <mergeCell ref="G15:J15"/>
    <mergeCell ref="K15:N15"/>
    <mergeCell ref="O15:P15"/>
    <mergeCell ref="C15:F15"/>
    <mergeCell ref="C16:D16"/>
    <mergeCell ref="E16:F16"/>
    <mergeCell ref="G16:H16"/>
    <mergeCell ref="I16:J16"/>
    <mergeCell ref="K16:L16"/>
    <mergeCell ref="M16:N16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C43:D43"/>
    <mergeCell ref="E43:F43"/>
    <mergeCell ref="G43:H43"/>
    <mergeCell ref="I43:J43"/>
    <mergeCell ref="K43:L43"/>
    <mergeCell ref="M43:N43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I89:J89"/>
    <mergeCell ref="K89:L89"/>
    <mergeCell ref="M89:N89"/>
    <mergeCell ref="A86:B86"/>
    <mergeCell ref="A87:B87"/>
    <mergeCell ref="A88:B88"/>
    <mergeCell ref="A89:B89"/>
    <mergeCell ref="C89:D89"/>
    <mergeCell ref="E89:F89"/>
    <mergeCell ref="G89:H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C110:D110"/>
    <mergeCell ref="E110:F110"/>
    <mergeCell ref="G110:H110"/>
    <mergeCell ref="I110:J110"/>
    <mergeCell ref="K110:L110"/>
    <mergeCell ref="M110:N110"/>
    <mergeCell ref="C132:C133"/>
    <mergeCell ref="D132:D133"/>
    <mergeCell ref="E132:E133"/>
    <mergeCell ref="F132:F133"/>
    <mergeCell ref="G132:G133"/>
    <mergeCell ref="H132:H133"/>
    <mergeCell ref="J132:N132"/>
    <mergeCell ref="G136:G137"/>
    <mergeCell ref="C138:F138"/>
    <mergeCell ref="C139:H139"/>
    <mergeCell ref="A141:H141"/>
    <mergeCell ref="J138:N138"/>
    <mergeCell ref="J139:N139"/>
    <mergeCell ref="J140:N140"/>
    <mergeCell ref="J141:P141"/>
    <mergeCell ref="J133:N133"/>
    <mergeCell ref="J134:N134"/>
    <mergeCell ref="G135:H135"/>
    <mergeCell ref="J135:N135"/>
    <mergeCell ref="H136:H137"/>
    <mergeCell ref="J136:N136"/>
    <mergeCell ref="J137:N137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25:B125"/>
    <mergeCell ref="A126:B126"/>
    <mergeCell ref="A127:B127"/>
    <mergeCell ref="A128:B128"/>
    <mergeCell ref="E129:F129"/>
    <mergeCell ref="I129:J129"/>
    <mergeCell ref="M129:N129"/>
    <mergeCell ref="A131:B131"/>
    <mergeCell ref="C131:D131"/>
    <mergeCell ref="E131:F131"/>
    <mergeCell ref="G131:H131"/>
    <mergeCell ref="J131:P131"/>
    <mergeCell ref="A118:B118"/>
    <mergeCell ref="A119:B119"/>
    <mergeCell ref="A120:B120"/>
    <mergeCell ref="A121:B121"/>
    <mergeCell ref="A122:B122"/>
    <mergeCell ref="A123:B123"/>
    <mergeCell ref="A124:B124"/>
    <mergeCell ref="A132:B132"/>
    <mergeCell ref="A133:B133"/>
    <mergeCell ref="A134:B134"/>
    <mergeCell ref="C136:F136"/>
    <mergeCell ref="C137:F137"/>
  </mergeCells>
  <dataValidations>
    <dataValidation type="list" allowBlank="1" sqref="P9">
      <formula1>INDICE!$H$1:$J$1</formula1>
    </dataValidation>
  </dataValidations>
  <hyperlinks>
    <hyperlink r:id="rId1" ref="A141"/>
  </hyperlinks>
  <printOptions/>
  <pageMargins bottom="0.75" footer="0.0" header="0.0" left="0.7" right="0.7" top="0.75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325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328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((P2BasSpi!Tot_alumnos*F7)+(P2BasSpi!X_parejas*G7)+(P2BasSpi!x_equipo_4* H7)+(P2BasSpi!Grupal*I7))*E7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((P2BasSpi!Tot_alumnos*F8)+(P2BasSpi!X_parejas*G8)+(P2BasSpi!x_equipo_4* H8)+(P2BasSpi!Grupal*I8))*E8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((P2BasSpi!Tot_alumnos*F9)+(P2BasSpi!X_parejas*G9)+(P2BasSpi!x_equipo_4* H9)+(P2BasSpi!Grupal*I9))*E9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((P2BasSpi!Tot_alumnos*F10)+(P2BasSpi!X_parejas*G10)+(P2BasSpi!x_equipo_4* H10)+(P2BasSpi!Grupal*I10))*E10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((P2BasSpi!Tot_alumnos*F11)+(P2BasSpi!X_parejas*G11)+(P2BasSpi!x_equipo_4* H11)+(P2BasSpi!Grupal*I11))*E11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((P2BasSpi!Tot_alumnos*F12)+(P2BasSpi!X_parejas*G12)+(P2BasSpi!x_equipo_4* H12)+(P2BasSpi!Grupal*I12))*E12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((P2BasSpi!Tot_alumnos*F13)+(P2BasSpi!X_parejas*G13)+(P2BasSpi!x_equipo_4* H13)+(P2BasSpi!Grupal*I13))*E13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((P2BasSpi!Tot_alumnos*F14)+(P2BasSpi!X_parejas*G14)+(P2BasSpi!x_equipo_4* H14)+(P2BasSpi!Grupal*I14))*E14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((P2BasSpi!Tot_alumnos*F15)+(P2BasSpi!X_parejas*G15)+(P2BasSpi!x_equipo_4* H15)+(P2BasSpi!Grupal*I15))*E15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((P2BasSpi!Tot_alumnos*F16)+(P2BasSpi!X_parejas*G16)+(P2BasSpi!x_equipo_4* H16)+(P2BasSpi!Grupal*I16))*E16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((P2BasSpi!Tot_alumnos*F17)+(P2BasSpi!X_parejas*G17)+(P2BasSpi!x_equipo_4* H17)+(P2BasSpi!Grupal*I17))*E17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((P2BasSpi!Tot_alumnos*F18)+(P2BasSpi!X_parejas*G18)+(P2BasSpi!x_equipo_4* H18)+(P2BasSpi!Grupal*I18))*E18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((P2BasSpi!Tot_alumnos*F19)+(P2BasSpi!X_parejas*G19)+(P2BasSpi!x_equipo_4* H19)+(P2BasSpi!Grupal*I19))*E19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((P2BasSpi!Tot_alumnos*F20)+(P2BasSpi!X_parejas*G20)+(P2BasSpi!x_equipo_4* H20)+(P2BasSpi!Grupal*I20))*E20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((P2BasSpi!Tot_alumnos*F21)+(P2BasSpi!X_parejas*G21)+(P2BasSpi!x_equipo_4* H21)+(P2BasSpi!Grupal*I21))*E21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((P2BasSpi!Tot_alumnos*F22)+(P2BasSpi!X_parejas*G22)+(P2BasSpi!x_equipo_4* H22)+(P2BasSpi!Grupal*I22))*E22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((P2BasSpi!Tot_alumnos*F23)+(P2BasSpi!X_parejas*G23)+(P2BasSpi!x_equipo_4* H23)+(P2BasSpi!Grupal*I23))*E23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((P2BasSpi!Tot_alumnos*F24)+(P2BasSpi!X_parejas*G24)+(P2BasSpi!x_equipo_4* H24)+(P2BasSpi!Grupal*I24))*E24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((P2BasSpi!Tot_alumnos*F25)+(P2BasSpi!X_parejas*G25)+(P2BasSpi!x_equipo_4* H25)+(P2BasSpi!Grupal*I25))*E25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((P2BasSpi!Tot_alumnos*F26)+(P2BasSpi!X_parejas*G26)+(P2BasSpi!x_equipo_4* H26)+(P2BasSpi!Grupal*I26))*E26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((P2BasSpi!Tot_alumnos*F27)+(P2BasSpi!X_parejas*G27)+(P2BasSpi!x_equipo_4* H27)+(P2BasSpi!Grupal*I27))*E27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((P2BasSpi!Tot_alumnos*F28)+(P2BasSpi!X_parejas*G28)+(P2BasSpi!x_equipo_4* H28)+(P2BasSpi!Grupal*I28))*E28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((P2BasSpi!Tot_alumnos*F29)+(P2BasSpi!X_parejas*G29)+(P2BasSpi!x_equipo_4* H29)+(P2BasSpi!Grupal*I29))*E29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((P2BasSpi!Tot_alumnos*F30)+(P2BasSpi!X_parejas*G30)+(P2BasSpi!x_equipo_4* H30)+(P2BasSpi!Grupal*I30))*E30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((P2BasSpi!Tot_alumnos*F31)+(P2BasSpi!X_parejas*G31)+(P2BasSpi!x_equipo_4* H31)+(P2BasSpi!Grupal*I31))*E31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((P2BasSpi!Tot_alumnos*F32)+(P2BasSpi!X_parejas*G32)+(P2BasSpi!x_equipo_4* H32)+(P2BasSpi!Grupal*I32))*E32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((P2BasSpi!Tot_alumnos*F33)+(P2BasSpi!X_parejas*G33)+(P2BasSpi!x_equipo_4* H33)+(P2BasSpi!Grupal*I33))*E33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((P2BasSpi!Tot_alumnos*F34)+(P2BasSpi!X_parejas*G34)+(P2BasSpi!x_equipo_4* H34)+(P2BasSpi!Grupal*I34))*E34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((P2BasSpi!Tot_alumnos*F35)+(P2BasSpi!X_parejas*G35)+(P2BasSpi!x_equipo_4* H35)+(P2BasSpi!Grupal*I35))*E35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((P2BasSpi!Tot_alumnos*F36)+(P2BasSpi!X_parejas*G36)+(P2BasSpi!x_equipo_4* H36)+(P2BasSpi!Grupal*I36))*E36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((P2BasSpi!Tot_alumnos*F37)+(P2BasSpi!X_parejas*G37)+(P2BasSpi!x_equipo_4* H37)+(P2BasSpi!Grupal*I37))*E37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((P2BasSpi!Tot_alumnos*F38)+(P2BasSpi!X_parejas*G38)+(P2BasSpi!x_equipo_4* H38)+(P2BasSpi!Grupal*I38))*E38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((P2BasSpi!Tot_alumnos*F39)+(P2BasSpi!X_parejas*G39)+(P2BasSpi!x_equipo_4* H39)+(P2BasSpi!Grupal*I39))*E39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((P2BasSpi!Tot_alumnos*F40)+(P2BasSpi!X_parejas*G40)+(P2BasSpi!x_equipo_4* H40)+(P2BasSpi!Grupal*I40))*E40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((P2BasSpi!Tot_alumnos*F41)+(P2BasSpi!X_parejas*G41)+(P2BasSpi!x_equipo_4* H41)+(P2BasSpi!Grupal*I41))*E41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((P2BasSpi!Tot_alumnos*F42)+(P2BasSpi!X_parejas*G42)+(P2BasSpi!x_equipo_4* H42)+(P2BasSpi!Grupal*I42))*E42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((P2BasSpi!Tot_alumnos*F43)+(P2BasSpi!X_parejas*G43)+(P2BasSpi!x_equipo_4* H43)+(P2BasSpi!Grupal*I43))*E43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((P2BasSpi!Tot_alumnos*F44)+(P2BasSpi!X_parejas*G44)+(P2BasSpi!x_equipo_4* H44)+(P2BasSpi!Grupal*I44))*E44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((P2BasSpi!Tot_alumnos*F45)+(P2BasSpi!X_parejas*G45)+(P2BasSpi!x_equipo_4* H45)+(P2BasSpi!Grupal*I45))*E45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((P2BasSpi!Tot_alumnos*F46)+(P2BasSpi!X_parejas*G46)+(P2BasSpi!x_equipo_4* H46)+(P2BasSpi!Grupal*I46))*E46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((P2BasSpi!Tot_alumnos*F47)+(P2BasSpi!X_parejas*G47)+(P2BasSpi!x_equipo_4* H47)+(P2BasSpi!Grupal*I47))*E47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((P2BasSpi!Tot_alumnos*F48)+(P2BasSpi!X_parejas*G48)+(P2BasSpi!x_equipo_4* H48)+(P2BasSpi!Grupal*I48))*E48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((P2BasSpi!Tot_alumnos*F49)+(P2BasSpi!X_parejas*G49)+(P2BasSpi!x_equipo_4* H49)+(P2BasSpi!Grupal*I49))*E49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((P2BasSpi!Tot_alumnos*F50)+(P2BasSpi!X_parejas*G50)+(P2BasSpi!x_equipo_4* H50)+(P2BasSpi!Grupal*I50))*E50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((P2BasSpi!Tot_alumnos*F51)+(P2BasSpi!X_parejas*G51)+(P2BasSpi!x_equipo_4* H51)+(P2BasSpi!Grupal*I51))*E51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((P2BasSpi!Tot_alumnos*F52)+(P2BasSpi!X_parejas*G52)+(P2BasSpi!x_equipo_4* H52)+(P2BasSpi!Grupal*I52))*E52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((P2BasSpi!Tot_alumnos*F53)+(P2BasSpi!X_parejas*G53)+(P2BasSpi!x_equipo_4* H53)+(P2BasSpi!Grupal*I53))*E53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((P2BasSpi!Tot_alumnos*F54)+(P2BasSpi!X_parejas*G54)+(P2BasSpi!x_equipo_4* H54)+(P2BasSpi!Grupal*I54))*E54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((P2BasSpi!Tot_alumnos*F55)+(P2BasSpi!X_parejas*G55)+(P2BasSpi!x_equipo_4* H55)+(P2BasSpi!Grupal*I55))*E55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((P2BasSpi!Tot_alumnos*F56)+(P2BasSpi!X_parejas*G56)+(P2BasSpi!x_equipo_4* H56)+(P2BasSpi!Grupal*I56))*E56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((P2BasSpi!Tot_alumnos*F57)+(P2BasSpi!X_parejas*G57)+(P2BasSpi!x_equipo_4* H57)+(P2BasSpi!Grupal*I57))*E57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((P2BasSpi!Tot_alumnos*F58)+(P2BasSpi!X_parejas*G58)+(P2BasSpi!x_equipo_4* H58)+(P2BasSpi!Grupal*I58))*E58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((P2BasSpi!Tot_alumnos*F59)+(P2BasSpi!X_parejas*G59)+(P2BasSpi!x_equipo_4* H59)+(P2BasSpi!Grupal*I59))*E59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((P2BasSpi!Tot_alumnos*F60)+(P2BasSpi!X_parejas*G60)+(P2BasSpi!x_equipo_4* H60)+(P2BasSpi!Grupal*I60))*E60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((P2BasSpi!Tot_alumnos*F61)+(P2BasSpi!X_parejas*G61)+(P2BasSpi!x_equipo_4* H61)+(P2BasSpi!Grupal*I61))*E61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((P2BasSpi!Tot_alumnos*F62)+(P2BasSpi!X_parejas*G62)+(P2BasSpi!x_equipo_4* H62)+(P2BasSpi!Grupal*I62))*E62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((P2BasSpi!Tot_alumnos*F63)+(P2BasSpi!X_parejas*G63)+(P2BasSpi!x_equipo_4* H63)+(P2BasSpi!Grupal*I63))*E63</f>
        <v>0</v>
      </c>
    </row>
    <row r="64" ht="15.75" hidden="1" customHeight="1">
      <c r="A64" s="171" t="s">
        <v>281</v>
      </c>
      <c r="B64" s="171" t="s">
        <v>329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((P2BasSpi!Tot_alumnos*F64)+(P2BasSpi!X_parejas*G64)+(P2BasSpi!x_equipo_4* H64)+(P2BasSpi!Grupal*I64))*E64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((P2BasSpi!Tot_alumnos*F65)+(P2BasSpi!X_parejas*G65)+(P2BasSpi!x_equipo_4* H65)+(P2BasSpi!Grupal*I65))*E65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((P2BasSpi!Tot_alumnos*F66)+(P2BasSpi!X_parejas*G66)+(P2BasSpi!x_equipo_4* H66)+(P2BasSpi!Grupal*I66))*E66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((P2BasSpi!Tot_alumnos*F67)+(P2BasSpi!X_parejas*G67)+(P2BasSpi!x_equipo_4* H67)+(P2BasSpi!Grupal*I67))*E67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((P2BasSpi!Tot_alumnos*F68)+(P2BasSpi!X_parejas*G68)+(P2BasSpi!x_equipo_4* H68)+(P2BasSpi!Grupal*I68))*E68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((P2BasSpi!Tot_alumnos*F69)+(P2BasSpi!X_parejas*G69)+(P2BasSpi!x_equipo_4* H69)+(P2BasSpi!Grupal*I69))*E69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((P2BasSpi!Tot_alumnos*F70)+(P2BasSpi!X_parejas*G70)+(P2BasSpi!x_equipo_4* H70)+(P2BasSpi!Grupal*I70))*E70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((P2BasSpi!Tot_alumnos*F71)+(P2BasSpi!X_parejas*G71)+(P2BasSpi!x_equipo_4* H71)+(P2BasSpi!Grupal*I71))*E71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((P2BasSpi!Tot_alumnos*F72)+(P2BasSpi!X_parejas*G72)+(P2BasSpi!x_equipo_4* H72)+(P2BasSpi!Grupal*I72))*E72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((P2BasSpi!Tot_alumnos*F73)+(P2BasSpi!X_parejas*G73)+(P2BasSpi!x_equipo_4* H73)+(P2BasSpi!Grupal*I73))*E73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((P2BasSpi!Tot_alumnos*F74)+(P2BasSpi!X_parejas*G74)+(P2BasSpi!x_equipo_4* H74)+(P2BasSpi!Grupal*I74))*E74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((P2BasSpi!Tot_alumnos*F75)+(P2BasSpi!X_parejas*G75)+(P2BasSpi!x_equipo_4* H75)+(P2BasSpi!Grupal*I75))*E75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((P2BasSpi!Tot_alumnos*F76)+(P2BasSpi!X_parejas*G76)+(P2BasSpi!x_equipo_4* H76)+(P2BasSpi!Grupal*I76))*E76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((P2BasSpi!Tot_alumnos*F77)+(P2BasSpi!X_parejas*G77)+(P2BasSpi!x_equipo_4* H77)+(P2BasSpi!Grupal*I77))*E77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((P2BasSpi!Tot_alumnos*F78)+(P2BasSpi!X_parejas*G78)+(P2BasSpi!x_equipo_4* H78)+(P2BasSpi!Grupal*I78))*E78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((P2BasSpi!Tot_alumnos*F79)+(P2BasSpi!X_parejas*G79)+(P2BasSpi!x_equipo_4* H79)+(P2BasSpi!Grupal*I79))*E79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((P2BasSpi!Tot_alumnos*F80)+(P2BasSpi!X_parejas*G80)+(P2BasSpi!x_equipo_4* H80)+(P2BasSpi!Grupal*I80))*E80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((P2BasSpi!Tot_alumnos*F81)+(P2BasSpi!X_parejas*G81)+(P2BasSpi!x_equipo_4* H81)+(P2BasSpi!Grupal*I81))*E81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((P2BasSpi!Tot_alumnos*F82)+(P2BasSpi!X_parejas*G82)+(P2BasSpi!x_equipo_4* H82)+(P2BasSpi!Grupal*I82))*E82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((P2BasSpi!Tot_alumnos*F83)+(P2BasSpi!X_parejas*G83)+(P2BasSpi!x_equipo_4* H83)+(P2BasSpi!Grupal*I83))*E83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((P2BasSpi!Tot_alumnos*F84)+(P2BasSpi!X_parejas*G84)+(P2BasSpi!x_equipo_4* H84)+(P2BasSpi!Grupal*I84))*E84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((P2BasSpi!Tot_alumnos*F85)+(P2BasSpi!X_parejas*G85)+(P2BasSpi!x_equipo_4* H85)+(P2BasSpi!Grupal*I85))*E85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((P2BasSpi!Tot_alumnos*F86)+(P2BasSpi!X_parejas*G86)+(P2BasSpi!x_equipo_4* H86)+(P2BasSpi!Grupal*I86))*E86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((P2BasSpi!Tot_alumnos*F87)+(P2BasSpi!X_parejas*G87)+(P2BasSpi!x_equipo_4* H87)+(P2BasSpi!Grupal*I87))*E87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((P2BasSpi!Tot_alumnos*F88)+(P2BasSpi!X_parejas*G88)+(P2BasSpi!x_equipo_4* H88)+(P2BasSpi!Grupal*I88))*E88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((P2BasSpi!Tot_alumnos*F89)+(P2BasSpi!X_parejas*G89)+(P2BasSpi!x_equipo_4* H89)+(P2BasSpi!Grupal*I89))*E89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((P2BasSpi!Tot_alumnos*F90)+(P2BasSpi!X_parejas*G90)+(P2BasSpi!x_equipo_4* H90)+(P2BasSpi!Grupal*I90))*E90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((P2BasSpi!Tot_alumnos*F91)+(P2BasSpi!X_parejas*G91)+(P2BasSpi!x_equipo_4* H91)+(P2BasSpi!Grupal*I91))*E91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((P2BasSpi!Tot_alumnos*F92)+(P2BasSpi!X_parejas*G92)+(P2BasSpi!x_equipo_4* H92)+(P2BasSpi!Grupal*I92))*E92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((P2BasSpi!Tot_alumnos*F93)+(P2BasSpi!X_parejas*G93)+(P2BasSpi!x_equipo_4* H93)+(P2BasSpi!Grupal*I93))*E93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((P2BasSpi!Tot_alumnos*F94)+(P2BasSpi!X_parejas*G94)+(P2BasSpi!x_equipo_4* H94)+(P2BasSpi!Grupal*I94))*E94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((P2BasSpi!Tot_alumnos*F95)+(P2BasSpi!X_parejas*G95)+(P2BasSpi!x_equipo_4* H95)+(P2BasSpi!Grupal*I95))*E95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((P2BasSpi!Tot_alumnos*F96)+(P2BasSpi!X_parejas*G96)+(P2BasSpi!x_equipo_4* H96)+(P2BasSpi!Grupal*I96))*E96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((P2BasSpi!Tot_alumnos*F97)+(P2BasSpi!X_parejas*G97)+(P2BasSpi!x_equipo_4* H97)+(P2BasSpi!Grupal*I97))*E97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((P2BasSpi!Tot_alumnos*F98)+(P2BasSpi!X_parejas*G98)+(P2BasSpi!x_equipo_4* H98)+(P2BasSpi!Grupal*I98))*E98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((P2BasSpi!Tot_alumnos*F99)+(P2BasSpi!X_parejas*G99)+(P2BasSpi!x_equipo_4* H99)+(P2BasSpi!Grupal*I99))*E99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((P2BasSpi!Tot_alumnos*F100)+(P2BasSpi!X_parejas*G100)+(P2BasSpi!x_equipo_4* H100)+(P2BasSpi!Grupal*I100))*E100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((P2BasSpi!Tot_alumnos*F101)+(P2BasSpi!X_parejas*G101)+(P2BasSpi!x_equipo_4* H101)+(P2BasSpi!Grupal*I101))*E101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((P2BasSpi!Tot_alumnos*F102)+(P2BasSpi!X_parejas*G102)+(P2BasSpi!x_equipo_4* H102)+(P2BasSpi!Grupal*I102))*E102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((P2BasSpi!Tot_alumnos*F103)+(P2BasSpi!X_parejas*G103)+(P2BasSpi!x_equipo_4* H103)+(P2BasSpi!Grupal*I103))*E103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((P2BasSpi!Tot_alumnos*F104)+(P2BasSpi!X_parejas*G104)+(P2BasSpi!x_equipo_4* H104)+(P2BasSpi!Grupal*I104))*E104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((P2BasSpi!Tot_alumnos*F105)+(P2BasSpi!X_parejas*G105)+(P2BasSpi!x_equipo_4* H105)+(P2BasSpi!Grupal*I105))*E105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((P2BasSpi!Tot_alumnos*F106)+(P2BasSpi!X_parejas*G106)+(P2BasSpi!x_equipo_4* H106)+(P2BasSpi!Grupal*I106))*E106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((P2BasSpi!Tot_alumnos*F107)+(P2BasSpi!X_parejas*G107)+(P2BasSpi!x_equipo_4* H107)+(P2BasSpi!Grupal*I107))*E107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((P2BasSpi!Tot_alumnos*F108)+(P2BasSpi!X_parejas*G108)+(P2BasSpi!x_equipo_4* H108)+(P2BasSpi!Grupal*I108))*E108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((P2BasSpi!Tot_alumnos*F109)+(P2BasSpi!X_parejas*G109)+(P2BasSpi!x_equipo_4* H109)+(P2BasSpi!Grupal*I109))*E109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((P2BasSpi!Tot_alumnos*F110)+(P2BasSpi!X_parejas*G110)+(P2BasSpi!x_equipo_4* H110)+(P2BasSpi!Grupal*I110))*E110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((P2BasSpi!Tot_alumnos*F111)+(P2BasSpi!X_parejas*G111)+(P2BasSpi!x_equipo_4* H111)+(P2BasSpi!Grupal*I111))*E111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((P2BasSpi!Tot_alumnos*F112)+(P2BasSpi!X_parejas*G112)+(P2BasSpi!x_equipo_4* H112)+(P2BasSpi!Grupal*I112))*E112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((P2BasSpi!Tot_alumnos*F113)+(P2BasSpi!X_parejas*G113)+(P2BasSpi!x_equipo_4* H113)+(P2BasSpi!Grupal*I113))*E113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((P2BasSpi!Tot_alumnos*F114)+(P2BasSpi!X_parejas*G114)+(P2BasSpi!x_equipo_4* H114)+(P2BasSpi!Grupal*I114))*E114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((P2BasSpi!Tot_alumnos*F115)+(P2BasSpi!X_parejas*G115)+(P2BasSpi!x_equipo_4* H115)+(P2BasSpi!Grupal*I115))*E115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((P2BasSpi!Tot_alumnos*F116)+(P2BasSpi!X_parejas*G116)+(P2BasSpi!x_equipo_4* H116)+(P2BasSpi!Grupal*I116))*E116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((P2BasSpi!Tot_alumnos*F117)+(P2BasSpi!X_parejas*G117)+(P2BasSpi!x_equipo_4* H117)+(P2BasSpi!Grupal*I117))*E117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((P2BasSpi!Tot_alumnos*F118)+(P2BasSpi!X_parejas*G118)+(P2BasSpi!x_equipo_4* H118)+(P2BasSpi!Grupal*I118))*E118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((P2BasSpi!Tot_alumnos*F119)+(P2BasSpi!X_parejas*G119)+(P2BasSpi!x_equipo_4* H119)+(P2BasSpi!Grupal*I119))*E119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((P2BasSpi!Tot_alumnos*F120)+(P2BasSpi!X_parejas*G120)+(P2BasSpi!x_equipo_4* H120)+(P2BasSpi!Grupal*I120))*E120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((P2BasSpi!Tot_alumnos*F121)+(P2BasSpi!X_parejas*G121)+(P2BasSpi!x_equipo_4* H121)+(P2BasSpi!Grupal*I121))*E121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((P2BasSpi!Tot_alumnos*F122)+(P2BasSpi!X_parejas*G122)+(P2BasSpi!x_equipo_4* H122)+(P2BasSpi!Grupal*I122))*E122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((P2BasSpi!Tot_alumnos*F123)+(P2BasSpi!X_parejas*G123)+(P2BasSpi!x_equipo_4* H123)+(P2BasSpi!Grupal*I123))*E123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((P2BasSpi!Tot_alumnos*F124)+(P2BasSpi!X_parejas*G124)+(P2BasSpi!x_equipo_4* H124)+(P2BasSpi!Grupal*I124))*E124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((P2BasSpi!Tot_alumnos*F125)+(P2BasSpi!X_parejas*G125)+(P2BasSpi!x_equipo_4* H125)+(P2BasSpi!Grupal*I125))*E125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((P2BasSpi!Tot_alumnos*F126)+(P2BasSpi!X_parejas*G126)+(P2BasSpi!x_equipo_4* H126)+(P2BasSpi!Grupal*I126))*E126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((P2BasSpi!Tot_alumnos*F127)+(P2BasSpi!X_parejas*G127)+(P2BasSpi!x_equipo_4* H127)+(P2BasSpi!Grupal*I127))*E127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((P2BasSpi!Tot_alumnos*F128)+(P2BasSpi!X_parejas*G128)+(P2BasSpi!x_equipo_4* H128)+(P2BasSpi!Grupal*I128))*E128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((P2BasSpi!Tot_alumnos*F129)+(P2BasSpi!X_parejas*G129)+(P2BasSpi!x_equipo_4* H129)+(P2BasSpi!Grupal*I129))*E129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((P2BasSpi!Tot_alumnos*F130)+(P2BasSpi!X_parejas*G130)+(P2BasSpi!x_equipo_4* H130)+(P2BasSpi!Grupal*I130))*E130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((P2BasSpi!Tot_alumnos*F131)+(P2BasSpi!X_parejas*G131)+(P2BasSpi!x_equipo_4* H131)+(P2BasSpi!Grupal*I131))*E131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((P2BasSpi!Tot_alumnos*F132)+(P2BasSpi!X_parejas*G132)+(P2BasSpi!x_equipo_4* H132)+(P2BasSpi!Grupal*I132))*E132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((P2BasSpi!Tot_alumnos*F133)+(P2BasSpi!X_parejas*G133)+(P2BasSpi!x_equipo_4* H133)+(P2BasSpi!Grupal*I133))*E133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((P2BasSpi!Tot_alumnos*F134)+(P2BasSpi!X_parejas*G134)+(P2BasSpi!x_equipo_4* H134)+(P2BasSpi!Grupal*I134))*E134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((P2BasSpi!Tot_alumnos*F135)+(P2BasSpi!X_parejas*G135)+(P2BasSpi!x_equipo_4* H135)+(P2BasSpi!Grupal*I135))*E135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((P2BasSpi!Tot_alumnos*F136)+(P2BasSpi!X_parejas*G136)+(P2BasSpi!x_equipo_4* H136)+(P2BasSpi!Grupal*I136))*E136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((P2BasSpi!Tot_alumnos*F137)+(P2BasSpi!X_parejas*G137)+(P2BasSpi!x_equipo_4* H137)+(P2BasSpi!Grupal*I137))*E137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((P2BasSpi!Tot_alumnos*F138)+(P2BasSpi!X_parejas*G138)+(P2BasSpi!x_equipo_4* H138)+(P2BasSpi!Grupal*I138))*E138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((P2BasSpi!Tot_alumnos*F139)+(P2BasSpi!X_parejas*G139)+(P2BasSpi!x_equipo_4* H139)+(P2BasSpi!Grupal*I139))*E139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((P2BasSpi!Tot_alumnos*F140)+(P2BasSpi!X_parejas*G140)+(P2BasSpi!x_equipo_4* H140)+(P2BasSpi!Grupal*I140))*E140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((P2BasSpi!Tot_alumnos*F141)+(P2BasSpi!X_parejas*G141)+(P2BasSpi!x_equipo_4* H141)+(P2BasSpi!Grupal*I141))*E141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((P2BasSpi!Tot_alumnos*F142)+(P2BasSpi!X_parejas*G142)+(P2BasSpi!x_equipo_4* H142)+(P2BasSpi!Grupal*I142))*E142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((P2BasSpi!Tot_alumnos*F143)+(P2BasSpi!X_parejas*G143)+(P2BasSpi!x_equipo_4* H143)+(P2BasSpi!Grupal*I143))*E143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((P2BasSpi!Tot_alumnos*F144)+(P2BasSpi!X_parejas*G144)+(P2BasSpi!x_equipo_4* H144)+(P2BasSpi!Grupal*I144))*E144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((P2BasSpi!Tot_alumnos*F145)+(P2BasSpi!X_parejas*G145)+(P2BasSpi!x_equipo_4* H145)+(P2BasSpi!Grupal*I145))*E145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((P2BasSpi!Tot_alumnos*F146)+(P2BasSpi!X_parejas*G146)+(P2BasSpi!x_equipo_4* H146)+(P2BasSpi!Grupal*I146))*E146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((P2BasSpi!Tot_alumnos*F147)+(P2BasSpi!X_parejas*G147)+(P2BasSpi!x_equipo_4* H147)+(P2BasSpi!Grupal*I147))*E147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((P2BasSpi!Tot_alumnos*F150)+(P2BasSpi!X_parejas*G150)+(P2BasSpi!x_equipo_4* H150)+(P2BasSpi!Grupal*I150))*E150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((P2BasSpi!Tot_alumnos*F151)+(P2BasSpi!X_parejas*G151)+(P2BasSpi!x_equipo_4* H151)+(P2BasSpi!Grupal*I151))*E151</f>
        <v>0</v>
      </c>
    </row>
    <row r="152" ht="15.75" customHeight="1">
      <c r="A152" s="99" t="s">
        <v>295</v>
      </c>
      <c r="B152" s="99" t="s">
        <v>330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((P2BasSpi!Tot_alumnos*F152)+(P2BasSpi!X_parejas*G152)+(P2BasSpi!x_equipo_4* H152)+(P2BasSpi!Grupal*I152))*E152</f>
        <v>2</v>
      </c>
    </row>
    <row r="153" ht="15.75" hidden="1" customHeight="1">
      <c r="A153" s="99" t="s">
        <v>295</v>
      </c>
      <c r="B153" s="99" t="s">
        <v>134</v>
      </c>
      <c r="C153" s="99">
        <v>1.0</v>
      </c>
      <c r="D153" s="99" t="s">
        <v>296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v>0.0</v>
      </c>
    </row>
    <row r="154" ht="15.75" hidden="1" customHeight="1">
      <c r="A154" s="99" t="s">
        <v>295</v>
      </c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((P2BasSpi!Tot_alumnos*F154)+(P2BasSpi!X_parejas*G154)+(P2BasSpi!x_equipo_4* H154)+(P2BasSpi!Grupal*I154))*E154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((P2BasSpi!Tot_alumnos*F155)+(P2BasSpi!X_parejas*G155)+(P2BasSpi!x_equipo_4* H155)+(P2BasSpi!Grupal*I155))*E155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((P2BasSpi!Tot_alumnos*F156)+(P2BasSpi!X_parejas*G156)+(P2BasSpi!x_equipo_4* H156)+(P2BasSpi!Grupal*I156))*E156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((P2BasSpi!Tot_alumnos*F157)+(P2BasSpi!X_parejas*G157)+(P2BasSpi!x_equipo_4* H157)+(P2BasSpi!Grupal*I157))*E157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((P2BasSpi!Tot_alumnos*F158)+(P2BasSpi!X_parejas*G158)+(P2BasSpi!x_equipo_4* H158)+(P2BasSpi!Grupal*I158))*E158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((P2BasSpi!Tot_alumnos*F159)+(P2BasSpi!X_parejas*G159)+(P2BasSpi!x_equipo_4* H159)+(P2BasSpi!Grupal*I159))*E159</f>
        <v>0</v>
      </c>
    </row>
    <row r="160" ht="15.75" hidden="1" customHeight="1">
      <c r="C160" s="99">
        <v>1.0</v>
      </c>
      <c r="D160" s="99" t="s">
        <v>297</v>
      </c>
      <c r="E160" s="112">
        <v>0.0</v>
      </c>
      <c r="F160" s="99" t="b">
        <v>0</v>
      </c>
      <c r="G160" s="99" t="b">
        <v>0</v>
      </c>
      <c r="H160" s="99" t="b">
        <v>0</v>
      </c>
      <c r="I160" s="99" t="b">
        <v>0</v>
      </c>
      <c r="J160" s="167">
        <f>((P2BasSpi!Tot_alumnos*F160)+(P2BasSpi!X_parejas*G160)+(P2BasSpi!x_equipo_4* H160)+(P2BasSpi!Grupal*I160))*E160</f>
        <v>0</v>
      </c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>
      <c r="E360" s="112"/>
      <c r="J360" s="167"/>
    </row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</sheetData>
  <autoFilter ref="$E$1:$E$1045">
    <filterColumn colId="0">
      <filters>
        <filter val="Spike"/>
        <filter val="1"/>
        <filter val="Por prototipo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331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134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332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((P3BasMic!Tot_alumnos*F7)+(P3BasMic!X_parejas*G7)+(P3BasMic!x_equipo_4* H7)+(P3BasMic!Grupal*I7))*E7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((P3BasMic!Tot_alumnos*F8)+(P3BasMic!X_parejas*G8)+(P3BasMic!x_equipo_4* H8)+(P3BasMic!Grupal*I8))*E8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((P3BasMic!Tot_alumnos*F9)+(P3BasMic!X_parejas*G9)+(P3BasMic!x_equipo_4* H9)+(P3BasMic!Grupal*I9))*E9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((P3BasMic!Tot_alumnos*F10)+(P3BasMic!X_parejas*G10)+(P3BasMic!x_equipo_4* H10)+(P3BasMic!Grupal*I10))*E10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((P3BasMic!Tot_alumnos*F11)+(P3BasMic!X_parejas*G11)+(P3BasMic!x_equipo_4* H11)+(P3BasMic!Grupal*I11))*E11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((P3BasMic!Tot_alumnos*F12)+(P3BasMic!X_parejas*G12)+(P3BasMic!x_equipo_4* H12)+(P3BasMic!Grupal*I12))*E12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((P3BasMic!Tot_alumnos*F13)+(P3BasMic!X_parejas*G13)+(P3BasMic!x_equipo_4* H13)+(P3BasMic!Grupal*I13))*E13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((P3BasMic!Tot_alumnos*F14)+(P3BasMic!X_parejas*G14)+(P3BasMic!x_equipo_4* H14)+(P3BasMic!Grupal*I14))*E14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1.0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((P3BasMic!Tot_alumnos*F15)+(P3BasMic!X_parejas*G15)+(P3BasMic!x_equipo_4* H15)+(P3BasMic!Grupal*I15))*E15</f>
        <v>2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((P3BasMic!Tot_alumnos*F16)+(P3BasMic!X_parejas*G16)+(P3BasMic!x_equipo_4* H16)+(P3BasMic!Grupal*I16))*E16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((P3BasMic!Tot_alumnos*F17)+(P3BasMic!X_parejas*G17)+(P3BasMic!x_equipo_4* H17)+(P3BasMic!Grupal*I17))*E17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((P3BasMic!Tot_alumnos*F18)+(P3BasMic!X_parejas*G18)+(P3BasMic!x_equipo_4* H18)+(P3BasMic!Grupal*I18))*E18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((P3BasMic!Tot_alumnos*F19)+(P3BasMic!X_parejas*G19)+(P3BasMic!x_equipo_4* H19)+(P3BasMic!Grupal*I19))*E19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((P3BasMic!Tot_alumnos*F20)+(P3BasMic!X_parejas*G20)+(P3BasMic!x_equipo_4* H20)+(P3BasMic!Grupal*I20))*E20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((P3BasMic!Tot_alumnos*F21)+(P3BasMic!X_parejas*G21)+(P3BasMic!x_equipo_4* H21)+(P3BasMic!Grupal*I21))*E21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((P3BasMic!Tot_alumnos*F22)+(P3BasMic!X_parejas*G22)+(P3BasMic!x_equipo_4* H22)+(P3BasMic!Grupal*I22))*E22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((P3BasMic!Tot_alumnos*F23)+(P3BasMic!X_parejas*G23)+(P3BasMic!x_equipo_4* H23)+(P3BasMic!Grupal*I23))*E23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((P3BasMic!Tot_alumnos*F24)+(P3BasMic!X_parejas*G24)+(P3BasMic!x_equipo_4* H24)+(P3BasMic!Grupal*I24))*E24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((P3BasMic!Tot_alumnos*F25)+(P3BasMic!X_parejas*G25)+(P3BasMic!x_equipo_4* H25)+(P3BasMic!Grupal*I25))*E25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((P3BasMic!Tot_alumnos*F26)+(P3BasMic!X_parejas*G26)+(P3BasMic!x_equipo_4* H26)+(P3BasMic!Grupal*I26))*E26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((P3BasMic!Tot_alumnos*F27)+(P3BasMic!X_parejas*G27)+(P3BasMic!x_equipo_4* H27)+(P3BasMic!Grupal*I27))*E27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((P3BasMic!Tot_alumnos*F28)+(P3BasMic!X_parejas*G28)+(P3BasMic!x_equipo_4* H28)+(P3BasMic!Grupal*I28))*E28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((P3BasMic!Tot_alumnos*F29)+(P3BasMic!X_parejas*G29)+(P3BasMic!x_equipo_4* H29)+(P3BasMic!Grupal*I29))*E29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((P3BasMic!Tot_alumnos*F30)+(P3BasMic!X_parejas*G30)+(P3BasMic!x_equipo_4* H30)+(P3BasMic!Grupal*I30))*E30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((P3BasMic!Tot_alumnos*F31)+(P3BasMic!X_parejas*G31)+(P3BasMic!x_equipo_4* H31)+(P3BasMic!Grupal*I31))*E31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((P3BasMic!Tot_alumnos*F32)+(P3BasMic!X_parejas*G32)+(P3BasMic!x_equipo_4* H32)+(P3BasMic!Grupal*I32))*E32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((P3BasMic!Tot_alumnos*F33)+(P3BasMic!X_parejas*G33)+(P3BasMic!x_equipo_4* H33)+(P3BasMic!Grupal*I33))*E33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((P3BasMic!Tot_alumnos*F34)+(P3BasMic!X_parejas*G34)+(P3BasMic!x_equipo_4* H34)+(P3BasMic!Grupal*I34))*E34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((P3BasMic!Tot_alumnos*F35)+(P3BasMic!X_parejas*G35)+(P3BasMic!x_equipo_4* H35)+(P3BasMic!Grupal*I35))*E35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((P3BasMic!Tot_alumnos*F36)+(P3BasMic!X_parejas*G36)+(P3BasMic!x_equipo_4* H36)+(P3BasMic!Grupal*I36))*E36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((P3BasMic!Tot_alumnos*F37)+(P3BasMic!X_parejas*G37)+(P3BasMic!x_equipo_4* H37)+(P3BasMic!Grupal*I37))*E37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((P3BasMic!Tot_alumnos*F38)+(P3BasMic!X_parejas*G38)+(P3BasMic!x_equipo_4* H38)+(P3BasMic!Grupal*I38))*E38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((P3BasMic!Tot_alumnos*F39)+(P3BasMic!X_parejas*G39)+(P3BasMic!x_equipo_4* H39)+(P3BasMic!Grupal*I39))*E39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((P3BasMic!Tot_alumnos*F40)+(P3BasMic!X_parejas*G40)+(P3BasMic!x_equipo_4* H40)+(P3BasMic!Grupal*I40))*E40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((P3BasMic!Tot_alumnos*F41)+(P3BasMic!X_parejas*G41)+(P3BasMic!x_equipo_4* H41)+(P3BasMic!Grupal*I41))*E41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((P3BasMic!Tot_alumnos*F42)+(P3BasMic!X_parejas*G42)+(P3BasMic!x_equipo_4* H42)+(P3BasMic!Grupal*I42))*E42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((P3BasMic!Tot_alumnos*F43)+(P3BasMic!X_parejas*G43)+(P3BasMic!x_equipo_4* H43)+(P3BasMic!Grupal*I43))*E43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((P3BasMic!Tot_alumnos*F44)+(P3BasMic!X_parejas*G44)+(P3BasMic!x_equipo_4* H44)+(P3BasMic!Grupal*I44))*E44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((P3BasMic!Tot_alumnos*F45)+(P3BasMic!X_parejas*G45)+(P3BasMic!x_equipo_4* H45)+(P3BasMic!Grupal*I45))*E45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((P3BasMic!Tot_alumnos*F46)+(P3BasMic!X_parejas*G46)+(P3BasMic!x_equipo_4* H46)+(P3BasMic!Grupal*I46))*E46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((P3BasMic!Tot_alumnos*F47)+(P3BasMic!X_parejas*G47)+(P3BasMic!x_equipo_4* H47)+(P3BasMic!Grupal*I47))*E47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1.0</v>
      </c>
      <c r="F48" s="99" t="b">
        <v>0</v>
      </c>
      <c r="G48" s="99" t="b">
        <v>0</v>
      </c>
      <c r="H48" s="99" t="b">
        <v>0</v>
      </c>
      <c r="I48" s="99" t="b">
        <v>1</v>
      </c>
      <c r="J48" s="167">
        <f>((P3BasMic!Tot_alumnos*F48)+(P3BasMic!X_parejas*G48)+(P3BasMic!x_equipo_4* H48)+(P3BasMic!Grupal*I48))*E48</f>
        <v>1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((P3BasMic!Tot_alumnos*F49)+(P3BasMic!X_parejas*G49)+(P3BasMic!x_equipo_4* H49)+(P3BasMic!Grupal*I49))*E49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((P3BasMic!Tot_alumnos*F50)+(P3BasMic!X_parejas*G50)+(P3BasMic!x_equipo_4* H50)+(P3BasMic!Grupal*I50))*E50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((P3BasMic!Tot_alumnos*F51)+(P3BasMic!X_parejas*G51)+(P3BasMic!x_equipo_4* H51)+(P3BasMic!Grupal*I51))*E51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((P3BasMic!Tot_alumnos*F52)+(P3BasMic!X_parejas*G52)+(P3BasMic!x_equipo_4* H52)+(P3BasMic!Grupal*I52))*E52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((P3BasMic!Tot_alumnos*F53)+(P3BasMic!X_parejas*G53)+(P3BasMic!x_equipo_4* H53)+(P3BasMic!Grupal*I53))*E53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((P3BasMic!Tot_alumnos*F54)+(P3BasMic!X_parejas*G54)+(P3BasMic!x_equipo_4* H54)+(P3BasMic!Grupal*I54))*E54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((P3BasMic!Tot_alumnos*F55)+(P3BasMic!X_parejas*G55)+(P3BasMic!x_equipo_4* H55)+(P3BasMic!Grupal*I55))*E55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((P3BasMic!Tot_alumnos*F56)+(P3BasMic!X_parejas*G56)+(P3BasMic!x_equipo_4* H56)+(P3BasMic!Grupal*I56))*E56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((P3BasMic!Tot_alumnos*F57)+(P3BasMic!X_parejas*G57)+(P3BasMic!x_equipo_4* H57)+(P3BasMic!Grupal*I57))*E57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((P3BasMic!Tot_alumnos*F58)+(P3BasMic!X_parejas*G58)+(P3BasMic!x_equipo_4* H58)+(P3BasMic!Grupal*I58))*E58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((P3BasMic!Tot_alumnos*F59)+(P3BasMic!X_parejas*G59)+(P3BasMic!x_equipo_4* H59)+(P3BasMic!Grupal*I59))*E59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((P3BasMic!Tot_alumnos*F60)+(P3BasMic!X_parejas*G60)+(P3BasMic!x_equipo_4* H60)+(P3BasMic!Grupal*I60))*E60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((P3BasMic!Tot_alumnos*F61)+(P3BasMic!X_parejas*G61)+(P3BasMic!x_equipo_4* H61)+(P3BasMic!Grupal*I61))*E61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((P3BasMic!Tot_alumnos*F62)+(P3BasMic!X_parejas*G62)+(P3BasMic!x_equipo_4* H62)+(P3BasMic!Grupal*I62))*E62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((P3BasMic!Tot_alumnos*F63)+(P3BasMic!X_parejas*G63)+(P3BasMic!x_equipo_4* H63)+(P3BasMic!Grupal*I63))*E63</f>
        <v>0</v>
      </c>
    </row>
    <row r="64" ht="15.75" customHeight="1">
      <c r="A64" s="171" t="s">
        <v>281</v>
      </c>
      <c r="B64" s="171" t="s">
        <v>333</v>
      </c>
      <c r="C64" s="127">
        <v>1.0</v>
      </c>
      <c r="D64" s="98" t="s">
        <v>131</v>
      </c>
      <c r="E64" s="112">
        <v>1.0</v>
      </c>
      <c r="F64" s="99" t="b">
        <v>0</v>
      </c>
      <c r="G64" s="99" t="b">
        <v>0</v>
      </c>
      <c r="H64" s="99" t="b">
        <v>0</v>
      </c>
      <c r="I64" s="99" t="b">
        <v>1</v>
      </c>
      <c r="J64" s="167">
        <f>((P3BasMic!Tot_alumnos*F64)+(P3BasMic!X_parejas*G64)+(P3BasMic!x_equipo_4* H64)+(P3BasMic!Grupal*I64))*E64</f>
        <v>1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((P3BasMic!Tot_alumnos*F65)+(P3BasMic!X_parejas*G65)+(P3BasMic!x_equipo_4* H65)+(P3BasMic!Grupal*I65))*E65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((P3BasMic!Tot_alumnos*F66)+(P3BasMic!X_parejas*G66)+(P3BasMic!x_equipo_4* H66)+(P3BasMic!Grupal*I66))*E66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((P3BasMic!Tot_alumnos*F67)+(P3BasMic!X_parejas*G67)+(P3BasMic!x_equipo_4* H67)+(P3BasMic!Grupal*I67))*E67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((P3BasMic!Tot_alumnos*F68)+(P3BasMic!X_parejas*G68)+(P3BasMic!x_equipo_4* H68)+(P3BasMic!Grupal*I68))*E68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((P3BasMic!Tot_alumnos*F69)+(P3BasMic!X_parejas*G69)+(P3BasMic!x_equipo_4* H69)+(P3BasMic!Grupal*I69))*E69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((P3BasMic!Tot_alumnos*F70)+(P3BasMic!X_parejas*G70)+(P3BasMic!x_equipo_4* H70)+(P3BasMic!Grupal*I70))*E70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((P3BasMic!Tot_alumnos*F71)+(P3BasMic!X_parejas*G71)+(P3BasMic!x_equipo_4* H71)+(P3BasMic!Grupal*I71))*E71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((P3BasMic!Tot_alumnos*F72)+(P3BasMic!X_parejas*G72)+(P3BasMic!x_equipo_4* H72)+(P3BasMic!Grupal*I72))*E72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((P3BasMic!Tot_alumnos*F73)+(P3BasMic!X_parejas*G73)+(P3BasMic!x_equipo_4* H73)+(P3BasMic!Grupal*I73))*E73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((P3BasMic!Tot_alumnos*F74)+(P3BasMic!X_parejas*G74)+(P3BasMic!x_equipo_4* H74)+(P3BasMic!Grupal*I74))*E74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((P3BasMic!Tot_alumnos*F75)+(P3BasMic!X_parejas*G75)+(P3BasMic!x_equipo_4* H75)+(P3BasMic!Grupal*I75))*E75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((P3BasMic!Tot_alumnos*F76)+(P3BasMic!X_parejas*G76)+(P3BasMic!x_equipo_4* H76)+(P3BasMic!Grupal*I76))*E76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2.0</v>
      </c>
      <c r="F77" s="99" t="b">
        <v>0</v>
      </c>
      <c r="G77" s="99" t="b">
        <v>0</v>
      </c>
      <c r="H77" s="99" t="b">
        <v>1</v>
      </c>
      <c r="I77" s="99" t="b">
        <v>0</v>
      </c>
      <c r="J77" s="167">
        <f>((P3BasMic!Tot_alumnos*F77)+(P3BasMic!X_parejas*G77)+(P3BasMic!x_equipo_4* H77)+(P3BasMic!Grupal*I77))*E77</f>
        <v>4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((P3BasMic!Tot_alumnos*F78)+(P3BasMic!X_parejas*G78)+(P3BasMic!x_equipo_4* H78)+(P3BasMic!Grupal*I78))*E78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((P3BasMic!Tot_alumnos*F79)+(P3BasMic!X_parejas*G79)+(P3BasMic!x_equipo_4* H79)+(P3BasMic!Grupal*I79))*E79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((P3BasMic!Tot_alumnos*F80)+(P3BasMic!X_parejas*G80)+(P3BasMic!x_equipo_4* H80)+(P3BasMic!Grupal*I80))*E80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((P3BasMic!Tot_alumnos*F81)+(P3BasMic!X_parejas*G81)+(P3BasMic!x_equipo_4* H81)+(P3BasMic!Grupal*I81))*E81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((P3BasMic!Tot_alumnos*F82)+(P3BasMic!X_parejas*G82)+(P3BasMic!x_equipo_4* H82)+(P3BasMic!Grupal*I82))*E82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((P3BasMic!Tot_alumnos*F83)+(P3BasMic!X_parejas*G83)+(P3BasMic!x_equipo_4* H83)+(P3BasMic!Grupal*I83))*E83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((P3BasMic!Tot_alumnos*F84)+(P3BasMic!X_parejas*G84)+(P3BasMic!x_equipo_4* H84)+(P3BasMic!Grupal*I84))*E84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((P3BasMic!Tot_alumnos*F85)+(P3BasMic!X_parejas*G85)+(P3BasMic!x_equipo_4* H85)+(P3BasMic!Grupal*I85))*E85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((P3BasMic!Tot_alumnos*F86)+(P3BasMic!X_parejas*G86)+(P3BasMic!x_equipo_4* H86)+(P3BasMic!Grupal*I86))*E86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((P3BasMic!Tot_alumnos*F87)+(P3BasMic!X_parejas*G87)+(P3BasMic!x_equipo_4* H87)+(P3BasMic!Grupal*I87))*E87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((P3BasMic!Tot_alumnos*F88)+(P3BasMic!X_parejas*G88)+(P3BasMic!x_equipo_4* H88)+(P3BasMic!Grupal*I88))*E88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((P3BasMic!Tot_alumnos*F89)+(P3BasMic!X_parejas*G89)+(P3BasMic!x_equipo_4* H89)+(P3BasMic!Grupal*I89))*E89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((P3BasMic!Tot_alumnos*F90)+(P3BasMic!X_parejas*G90)+(P3BasMic!x_equipo_4* H90)+(P3BasMic!Grupal*I90))*E90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((P3BasMic!Tot_alumnos*F91)+(P3BasMic!X_parejas*G91)+(P3BasMic!x_equipo_4* H91)+(P3BasMic!Grupal*I91))*E91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((P3BasMic!Tot_alumnos*F92)+(P3BasMic!X_parejas*G92)+(P3BasMic!x_equipo_4* H92)+(P3BasMic!Grupal*I92))*E92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((P3BasMic!Tot_alumnos*F93)+(P3BasMic!X_parejas*G93)+(P3BasMic!x_equipo_4* H93)+(P3BasMic!Grupal*I93))*E93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((P3BasMic!Tot_alumnos*F94)+(P3BasMic!X_parejas*G94)+(P3BasMic!x_equipo_4* H94)+(P3BasMic!Grupal*I94))*E94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((P3BasMic!Tot_alumnos*F95)+(P3BasMic!X_parejas*G95)+(P3BasMic!x_equipo_4* H95)+(P3BasMic!Grupal*I95))*E95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((P3BasMic!Tot_alumnos*F96)+(P3BasMic!X_parejas*G96)+(P3BasMic!x_equipo_4* H96)+(P3BasMic!Grupal*I96))*E96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((P3BasMic!Tot_alumnos*F97)+(P3BasMic!X_parejas*G97)+(P3BasMic!x_equipo_4* H97)+(P3BasMic!Grupal*I97))*E97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((P3BasMic!Tot_alumnos*F98)+(P3BasMic!X_parejas*G98)+(P3BasMic!x_equipo_4* H98)+(P3BasMic!Grupal*I98))*E98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((P3BasMic!Tot_alumnos*F99)+(P3BasMic!X_parejas*G99)+(P3BasMic!x_equipo_4* H99)+(P3BasMic!Grupal*I99))*E99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((P3BasMic!Tot_alumnos*F100)+(P3BasMic!X_parejas*G100)+(P3BasMic!x_equipo_4* H100)+(P3BasMic!Grupal*I100))*E100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((P3BasMic!Tot_alumnos*F101)+(P3BasMic!X_parejas*G101)+(P3BasMic!x_equipo_4* H101)+(P3BasMic!Grupal*I101))*E101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((P3BasMic!Tot_alumnos*F102)+(P3BasMic!X_parejas*G102)+(P3BasMic!x_equipo_4* H102)+(P3BasMic!Grupal*I102))*E102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((P3BasMic!Tot_alumnos*F103)+(P3BasMic!X_parejas*G103)+(P3BasMic!x_equipo_4* H103)+(P3BasMic!Grupal*I103))*E103</f>
        <v>2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((P3BasMic!Tot_alumnos*F104)+(P3BasMic!X_parejas*G104)+(P3BasMic!x_equipo_4* H104)+(P3BasMic!Grupal*I104))*E104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((P3BasMic!Tot_alumnos*F105)+(P3BasMic!X_parejas*G105)+(P3BasMic!x_equipo_4* H105)+(P3BasMic!Grupal*I105))*E105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((P3BasMic!Tot_alumnos*F106)+(P3BasMic!X_parejas*G106)+(P3BasMic!x_equipo_4* H106)+(P3BasMic!Grupal*I106))*E106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((P3BasMic!Tot_alumnos*F107)+(P3BasMic!X_parejas*G107)+(P3BasMic!x_equipo_4* H107)+(P3BasMic!Grupal*I107))*E107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((P3BasMic!Tot_alumnos*F108)+(P3BasMic!X_parejas*G108)+(P3BasMic!x_equipo_4* H108)+(P3BasMic!Grupal*I108))*E108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((P3BasMic!Tot_alumnos*F109)+(P3BasMic!X_parejas*G109)+(P3BasMic!x_equipo_4* H109)+(P3BasMic!Grupal*I109))*E109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((P3BasMic!Tot_alumnos*F110)+(P3BasMic!X_parejas*G110)+(P3BasMic!x_equipo_4* H110)+(P3BasMic!Grupal*I110))*E110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((P3BasMic!Tot_alumnos*F111)+(P3BasMic!X_parejas*G111)+(P3BasMic!x_equipo_4* H111)+(P3BasMic!Grupal*I111))*E111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((P3BasMic!Tot_alumnos*F112)+(P3BasMic!X_parejas*G112)+(P3BasMic!x_equipo_4* H112)+(P3BasMic!Grupal*I112))*E112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((P3BasMic!Tot_alumnos*F113)+(P3BasMic!X_parejas*G113)+(P3BasMic!x_equipo_4* H113)+(P3BasMic!Grupal*I113))*E113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((P3BasMic!Tot_alumnos*F114)+(P3BasMic!X_parejas*G114)+(P3BasMic!x_equipo_4* H114)+(P3BasMic!Grupal*I114))*E114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((P3BasMic!Tot_alumnos*F115)+(P3BasMic!X_parejas*G115)+(P3BasMic!x_equipo_4* H115)+(P3BasMic!Grupal*I115))*E115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((P3BasMic!Tot_alumnos*F116)+(P3BasMic!X_parejas*G116)+(P3BasMic!x_equipo_4* H116)+(P3BasMic!Grupal*I116))*E116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((P3BasMic!Tot_alumnos*F117)+(P3BasMic!X_parejas*G117)+(P3BasMic!x_equipo_4* H117)+(P3BasMic!Grupal*I117))*E117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((P3BasMic!Tot_alumnos*F118)+(P3BasMic!X_parejas*G118)+(P3BasMic!x_equipo_4* H118)+(P3BasMic!Grupal*I118))*E118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((P3BasMic!Tot_alumnos*F119)+(P3BasMic!X_parejas*G119)+(P3BasMic!x_equipo_4* H119)+(P3BasMic!Grupal*I119))*E119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((P3BasMic!Tot_alumnos*F120)+(P3BasMic!X_parejas*G120)+(P3BasMic!x_equipo_4* H120)+(P3BasMic!Grupal*I120))*E120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((P3BasMic!Tot_alumnos*F121)+(P3BasMic!X_parejas*G121)+(P3BasMic!x_equipo_4* H121)+(P3BasMic!Grupal*I121))*E121</f>
        <v>8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((P3BasMic!Tot_alumnos*F122)+(P3BasMic!X_parejas*G122)+(P3BasMic!x_equipo_4* H122)+(P3BasMic!Grupal*I122))*E122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((P3BasMic!Tot_alumnos*F123)+(P3BasMic!X_parejas*G123)+(P3BasMic!x_equipo_4* H123)+(P3BasMic!Grupal*I123))*E123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((P3BasMic!Tot_alumnos*F124)+(P3BasMic!X_parejas*G124)+(P3BasMic!x_equipo_4* H124)+(P3BasMic!Grupal*I124))*E124</f>
        <v>8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((P3BasMic!Tot_alumnos*F125)+(P3BasMic!X_parejas*G125)+(P3BasMic!x_equipo_4* H125)+(P3BasMic!Grupal*I125))*E125</f>
        <v>8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((P3BasMic!Tot_alumnos*F126)+(P3BasMic!X_parejas*G126)+(P3BasMic!x_equipo_4* H126)+(P3BasMic!Grupal*I126))*E126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((P3BasMic!Tot_alumnos*F127)+(P3BasMic!X_parejas*G127)+(P3BasMic!x_equipo_4* H127)+(P3BasMic!Grupal*I127))*E127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((P3BasMic!Tot_alumnos*F128)+(P3BasMic!X_parejas*G128)+(P3BasMic!x_equipo_4* H128)+(P3BasMic!Grupal*I128))*E128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((P3BasMic!Tot_alumnos*F129)+(P3BasMic!X_parejas*G129)+(P3BasMic!x_equipo_4* H129)+(P3BasMic!Grupal*I129))*E129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((P3BasMic!Tot_alumnos*F130)+(P3BasMic!X_parejas*G130)+(P3BasMic!x_equipo_4* H130)+(P3BasMic!Grupal*I130))*E130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((P3BasMic!Tot_alumnos*F131)+(P3BasMic!X_parejas*G131)+(P3BasMic!x_equipo_4* H131)+(P3BasMic!Grupal*I131))*E131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((P3BasMic!Tot_alumnos*F132)+(P3BasMic!X_parejas*G132)+(P3BasMic!x_equipo_4* H132)+(P3BasMic!Grupal*I132))*E132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((P3BasMic!Tot_alumnos*F133)+(P3BasMic!X_parejas*G133)+(P3BasMic!x_equipo_4* H133)+(P3BasMic!Grupal*I133))*E133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((P3BasMic!Tot_alumnos*F134)+(P3BasMic!X_parejas*G134)+(P3BasMic!x_equipo_4* H134)+(P3BasMic!Grupal*I134))*E134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((P3BasMic!Tot_alumnos*F135)+(P3BasMic!X_parejas*G135)+(P3BasMic!x_equipo_4* H135)+(P3BasMic!Grupal*I135))*E135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((P3BasMic!Tot_alumnos*F136)+(P3BasMic!X_parejas*G136)+(P3BasMic!x_equipo_4* H136)+(P3BasMic!Grupal*I136))*E136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((P3BasMic!Tot_alumnos*F137)+(P3BasMic!X_parejas*G137)+(P3BasMic!x_equipo_4* H137)+(P3BasMic!Grupal*I137))*E137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((P3BasMic!Tot_alumnos*F138)+(P3BasMic!X_parejas*G138)+(P3BasMic!x_equipo_4* H138)+(P3BasMic!Grupal*I138))*E138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((P3BasMic!Tot_alumnos*F139)+(P3BasMic!X_parejas*G139)+(P3BasMic!x_equipo_4* H139)+(P3BasMic!Grupal*I139))*E139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((P3BasMic!Tot_alumnos*F140)+(P3BasMic!X_parejas*G140)+(P3BasMic!x_equipo_4* H140)+(P3BasMic!Grupal*I140))*E140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((P3BasMic!Tot_alumnos*F141)+(P3BasMic!X_parejas*G141)+(P3BasMic!x_equipo_4* H141)+(P3BasMic!Grupal*I141))*E141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((P3BasMic!Tot_alumnos*F142)+(P3BasMic!X_parejas*G142)+(P3BasMic!x_equipo_4* H142)+(P3BasMic!Grupal*I142))*E142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((P3BasMic!Tot_alumnos*F143)+(P3BasMic!X_parejas*G143)+(P3BasMic!x_equipo_4* H143)+(P3BasMic!Grupal*I143))*E143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((P3BasMic!Tot_alumnos*F144)+(P3BasMic!X_parejas*G144)+(P3BasMic!x_equipo_4* H144)+(P3BasMic!Grupal*I144))*E144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((P3BasMic!Tot_alumnos*F145)+(P3BasMic!X_parejas*G145)+(P3BasMic!x_equipo_4* H145)+(P3BasMic!Grupal*I145))*E145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((P3BasMic!Tot_alumnos*F146)+(P3BasMic!X_parejas*G146)+(P3BasMic!x_equipo_4* H146)+(P3BasMic!Grupal*I146))*E146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((P3BasMic!Tot_alumnos*F147)+(P3BasMic!X_parejas*G147)+(P3BasMic!x_equipo_4* H147)+(P3BasMic!Grupal*I147))*E147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((P3BasMic!Tot_alumnos*F150)+(P3BasMic!X_parejas*G150)+(P3BasMic!x_equipo_4* H150)+(P3BasMic!Grupal*I150))*E150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((P3BasMic!Tot_alumnos*F151)+(P3BasMic!X_parejas*G151)+(P3BasMic!x_equipo_4* H151)+(P3BasMic!Grupal*I151))*E151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((P3BasMic!Tot_alumnos*F152)+(P3BasMic!X_parejas*G152)+(P3BasMic!x_equipo_4* H152)+(P3BasMic!Grupal*I152))*E152</f>
        <v>2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((P3BasMic!Tot_alumnos*F153)+(P3BasMic!X_parejas*G153)+(P3BasMic!x_equipo_4* H153)+(P3BasMic!Grupal*I153))*E153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((P3BasMic!Tot_alumnos*F154)+(P3BasMic!X_parejas*G154)+(P3BasMic!x_equipo_4* H154)+(P3BasMic!Grupal*I154))*E154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((P3BasMic!Tot_alumnos*F155)+(P3BasMic!X_parejas*G155)+(P3BasMic!x_equipo_4* H155)+(P3BasMic!Grupal*I155))*E155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((P3BasMic!Tot_alumnos*F156)+(P3BasMic!X_parejas*G156)+(P3BasMic!x_equipo_4* H156)+(P3BasMic!Grupal*I156))*E156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((P3BasMic!Tot_alumnos*F157)+(P3BasMic!X_parejas*G157)+(P3BasMic!x_equipo_4* H157)+(P3BasMic!Grupal*I157))*E157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((P3BasMic!Tot_alumnos*F158)+(P3BasMic!X_parejas*G158)+(P3BasMic!x_equipo_4* H158)+(P3BasMic!Grupal*I158))*E158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((P3BasMic!Tot_alumnos*F159)+(P3BasMic!X_parejas*G159)+(P3BasMic!x_equipo_4* H159)+(P3BasMic!Grupal*I159))*E159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2"/>
        <filter val="Microbit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334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134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335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((P4BasMic!Tot_alumnos*F7)+(P4BasMic!X_parejas*G7)+(P4BasMic!x_equipo_4* H7)+(P4BasMic!Grupal*I7))*E7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((P4BasMic!Tot_alumnos*F8)+(P4BasMic!X_parejas*G8)+(P4BasMic!x_equipo_4* H8)+(P4BasMic!Grupal*I8))*E8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((P4BasMic!Tot_alumnos*F9)+(P4BasMic!X_parejas*G9)+(P4BasMic!x_equipo_4* H9)+(P4BasMic!Grupal*I9))*E9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((P4BasMic!Tot_alumnos*F10)+(P4BasMic!X_parejas*G10)+(P4BasMic!x_equipo_4* H10)+(P4BasMic!Grupal*I10))*E10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((P4BasMic!Tot_alumnos*F11)+(P4BasMic!X_parejas*G11)+(P4BasMic!x_equipo_4* H11)+(P4BasMic!Grupal*I11))*E11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((P4BasMic!Tot_alumnos*F12)+(P4BasMic!X_parejas*G12)+(P4BasMic!x_equipo_4* H12)+(P4BasMic!Grupal*I12))*E12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((P4BasMic!Tot_alumnos*F13)+(P4BasMic!X_parejas*G13)+(P4BasMic!x_equipo_4* H13)+(P4BasMic!Grupal*I13))*E13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((P4BasMic!Tot_alumnos*F14)+(P4BasMic!X_parejas*G14)+(P4BasMic!x_equipo_4* H14)+(P4BasMic!Grupal*I14))*E14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((P4BasMic!Tot_alumnos*F15)+(P4BasMic!X_parejas*G15)+(P4BasMic!x_equipo_4* H15)+(P4BasMic!Grupal*I15))*E15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((P4BasMic!Tot_alumnos*F16)+(P4BasMic!X_parejas*G16)+(P4BasMic!x_equipo_4* H16)+(P4BasMic!Grupal*I16))*E16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((P4BasMic!Tot_alumnos*F17)+(P4BasMic!X_parejas*G17)+(P4BasMic!x_equipo_4* H17)+(P4BasMic!Grupal*I17))*E17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((P4BasMic!Tot_alumnos*F18)+(P4BasMic!X_parejas*G18)+(P4BasMic!x_equipo_4* H18)+(P4BasMic!Grupal*I18))*E18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((P4BasMic!Tot_alumnos*F19)+(P4BasMic!X_parejas*G19)+(P4BasMic!x_equipo_4* H19)+(P4BasMic!Grupal*I19))*E19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((P4BasMic!Tot_alumnos*F20)+(P4BasMic!X_parejas*G20)+(P4BasMic!x_equipo_4* H20)+(P4BasMic!Grupal*I20))*E20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((P4BasMic!Tot_alumnos*F21)+(P4BasMic!X_parejas*G21)+(P4BasMic!x_equipo_4* H21)+(P4BasMic!Grupal*I21))*E21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((P4BasMic!Tot_alumnos*F22)+(P4BasMic!X_parejas*G22)+(P4BasMic!x_equipo_4* H22)+(P4BasMic!Grupal*I22))*E22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1.0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((P4BasMic!Tot_alumnos*F23)+(P4BasMic!X_parejas*G23)+(P4BasMic!x_equipo_4* H23)+(P4BasMic!Grupal*I23))*E23</f>
        <v>2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((P4BasMic!Tot_alumnos*F24)+(P4BasMic!X_parejas*G24)+(P4BasMic!x_equipo_4* H24)+(P4BasMic!Grupal*I24))*E24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((P4BasMic!Tot_alumnos*F25)+(P4BasMic!X_parejas*G25)+(P4BasMic!x_equipo_4* H25)+(P4BasMic!Grupal*I25))*E25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2.0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((P4BasMic!Tot_alumnos*F26)+(P4BasMic!X_parejas*G26)+(P4BasMic!x_equipo_4* H26)+(P4BasMic!Grupal*I26))*E26</f>
        <v>4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1.0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((P4BasMic!Tot_alumnos*F27)+(P4BasMic!X_parejas*G27)+(P4BasMic!x_equipo_4* H27)+(P4BasMic!Grupal*I27))*E27</f>
        <v>2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((P4BasMic!Tot_alumnos*F28)+(P4BasMic!X_parejas*G28)+(P4BasMic!x_equipo_4* H28)+(P4BasMic!Grupal*I28))*E28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((P4BasMic!Tot_alumnos*F29)+(P4BasMic!X_parejas*G29)+(P4BasMic!x_equipo_4* H29)+(P4BasMic!Grupal*I29))*E29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((P4BasMic!Tot_alumnos*F30)+(P4BasMic!X_parejas*G30)+(P4BasMic!x_equipo_4* H30)+(P4BasMic!Grupal*I30))*E30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((P4BasMic!Tot_alumnos*F31)+(P4BasMic!X_parejas*G31)+(P4BasMic!x_equipo_4* H31)+(P4BasMic!Grupal*I31))*E31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((P4BasMic!Tot_alumnos*F32)+(P4BasMic!X_parejas*G32)+(P4BasMic!x_equipo_4* H32)+(P4BasMic!Grupal*I32))*E32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((P4BasMic!Tot_alumnos*F33)+(P4BasMic!X_parejas*G33)+(P4BasMic!x_equipo_4* H33)+(P4BasMic!Grupal*I33))*E33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((P4BasMic!Tot_alumnos*F34)+(P4BasMic!X_parejas*G34)+(P4BasMic!x_equipo_4* H34)+(P4BasMic!Grupal*I34))*E34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((P4BasMic!Tot_alumnos*F35)+(P4BasMic!X_parejas*G35)+(P4BasMic!x_equipo_4* H35)+(P4BasMic!Grupal*I35))*E35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((P4BasMic!Tot_alumnos*F36)+(P4BasMic!X_parejas*G36)+(P4BasMic!x_equipo_4* H36)+(P4BasMic!Grupal*I36))*E36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((P4BasMic!Tot_alumnos*F37)+(P4BasMic!X_parejas*G37)+(P4BasMic!x_equipo_4* H37)+(P4BasMic!Grupal*I37))*E37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((P4BasMic!Tot_alumnos*F38)+(P4BasMic!X_parejas*G38)+(P4BasMic!x_equipo_4* H38)+(P4BasMic!Grupal*I38))*E38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((P4BasMic!Tot_alumnos*F39)+(P4BasMic!X_parejas*G39)+(P4BasMic!x_equipo_4* H39)+(P4BasMic!Grupal*I39))*E39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((P4BasMic!Tot_alumnos*F40)+(P4BasMic!X_parejas*G40)+(P4BasMic!x_equipo_4* H40)+(P4BasMic!Grupal*I40))*E40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((P4BasMic!Tot_alumnos*F41)+(P4BasMic!X_parejas*G41)+(P4BasMic!x_equipo_4* H41)+(P4BasMic!Grupal*I41))*E41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((P4BasMic!Tot_alumnos*F42)+(P4BasMic!X_parejas*G42)+(P4BasMic!x_equipo_4* H42)+(P4BasMic!Grupal*I42))*E42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((P4BasMic!Tot_alumnos*F43)+(P4BasMic!X_parejas*G43)+(P4BasMic!x_equipo_4* H43)+(P4BasMic!Grupal*I43))*E43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((P4BasMic!Tot_alumnos*F44)+(P4BasMic!X_parejas*G44)+(P4BasMic!x_equipo_4* H44)+(P4BasMic!Grupal*I44))*E44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((P4BasMic!Tot_alumnos*F45)+(P4BasMic!X_parejas*G45)+(P4BasMic!x_equipo_4* H45)+(P4BasMic!Grupal*I45))*E45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((P4BasMic!Tot_alumnos*F46)+(P4BasMic!X_parejas*G46)+(P4BasMic!x_equipo_4* H46)+(P4BasMic!Grupal*I46))*E46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((P4BasMic!Tot_alumnos*F47)+(P4BasMic!X_parejas*G47)+(P4BasMic!x_equipo_4* H47)+(P4BasMic!Grupal*I47))*E47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((P4BasMic!Tot_alumnos*F48)+(P4BasMic!X_parejas*G48)+(P4BasMic!x_equipo_4* H48)+(P4BasMic!Grupal*I48))*E48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((P4BasMic!Tot_alumnos*F49)+(P4BasMic!X_parejas*G49)+(P4BasMic!x_equipo_4* H49)+(P4BasMic!Grupal*I49))*E49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((P4BasMic!Tot_alumnos*F50)+(P4BasMic!X_parejas*G50)+(P4BasMic!x_equipo_4* H50)+(P4BasMic!Grupal*I50))*E50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((P4BasMic!Tot_alumnos*F51)+(P4BasMic!X_parejas*G51)+(P4BasMic!x_equipo_4* H51)+(P4BasMic!Grupal*I51))*E51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((P4BasMic!Tot_alumnos*F52)+(P4BasMic!X_parejas*G52)+(P4BasMic!x_equipo_4* H52)+(P4BasMic!Grupal*I52))*E52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((P4BasMic!Tot_alumnos*F53)+(P4BasMic!X_parejas*G53)+(P4BasMic!x_equipo_4* H53)+(P4BasMic!Grupal*I53))*E53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((P4BasMic!Tot_alumnos*F54)+(P4BasMic!X_parejas*G54)+(P4BasMic!x_equipo_4* H54)+(P4BasMic!Grupal*I54))*E54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((P4BasMic!Tot_alumnos*F55)+(P4BasMic!X_parejas*G55)+(P4BasMic!x_equipo_4* H55)+(P4BasMic!Grupal*I55))*E55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((P4BasMic!Tot_alumnos*F56)+(P4BasMic!X_parejas*G56)+(P4BasMic!x_equipo_4* H56)+(P4BasMic!Grupal*I56))*E56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((P4BasMic!Tot_alumnos*F57)+(P4BasMic!X_parejas*G57)+(P4BasMic!x_equipo_4* H57)+(P4BasMic!Grupal*I57))*E57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((P4BasMic!Tot_alumnos*F58)+(P4BasMic!X_parejas*G58)+(P4BasMic!x_equipo_4* H58)+(P4BasMic!Grupal*I58))*E58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((P4BasMic!Tot_alumnos*F59)+(P4BasMic!X_parejas*G59)+(P4BasMic!x_equipo_4* H59)+(P4BasMic!Grupal*I59))*E59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((P4BasMic!Tot_alumnos*F60)+(P4BasMic!X_parejas*G60)+(P4BasMic!x_equipo_4* H60)+(P4BasMic!Grupal*I60))*E60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((P4BasMic!Tot_alumnos*F61)+(P4BasMic!X_parejas*G61)+(P4BasMic!x_equipo_4* H61)+(P4BasMic!Grupal*I61))*E61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((P4BasMic!Tot_alumnos*F62)+(P4BasMic!X_parejas*G62)+(P4BasMic!x_equipo_4* H62)+(P4BasMic!Grupal*I62))*E62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((P4BasMic!Tot_alumnos*F63)+(P4BasMic!X_parejas*G63)+(P4BasMic!x_equipo_4* H63)+(P4BasMic!Grupal*I63))*E63</f>
        <v>0</v>
      </c>
    </row>
    <row r="64" ht="15.75" hidden="1" customHeight="1">
      <c r="A64" s="171" t="s">
        <v>281</v>
      </c>
      <c r="B64" s="171" t="s">
        <v>336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((P4BasMic!Tot_alumnos*F64)+(P4BasMic!X_parejas*G64)+(P4BasMic!x_equipo_4* H64)+(P4BasMic!Grupal*I64))*E64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((P4BasMic!Tot_alumnos*F65)+(P4BasMic!X_parejas*G65)+(P4BasMic!x_equipo_4* H65)+(P4BasMic!Grupal*I65))*E65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((P4BasMic!Tot_alumnos*F66)+(P4BasMic!X_parejas*G66)+(P4BasMic!x_equipo_4* H66)+(P4BasMic!Grupal*I66))*E66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((P4BasMic!Tot_alumnos*F67)+(P4BasMic!X_parejas*G67)+(P4BasMic!x_equipo_4* H67)+(P4BasMic!Grupal*I67))*E67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((P4BasMic!Tot_alumnos*F68)+(P4BasMic!X_parejas*G68)+(P4BasMic!x_equipo_4* H68)+(P4BasMic!Grupal*I68))*E68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((P4BasMic!Tot_alumnos*F69)+(P4BasMic!X_parejas*G69)+(P4BasMic!x_equipo_4* H69)+(P4BasMic!Grupal*I69))*E69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((P4BasMic!Tot_alumnos*F70)+(P4BasMic!X_parejas*G70)+(P4BasMic!x_equipo_4* H70)+(P4BasMic!Grupal*I70))*E70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1.0</v>
      </c>
      <c r="F71" s="99" t="b">
        <v>0</v>
      </c>
      <c r="G71" s="99" t="b">
        <v>0</v>
      </c>
      <c r="H71" s="99" t="b">
        <v>1</v>
      </c>
      <c r="I71" s="99" t="b">
        <v>0</v>
      </c>
      <c r="J71" s="167">
        <f>((P4BasMic!Tot_alumnos*F71)+(P4BasMic!X_parejas*G71)+(P4BasMic!x_equipo_4* H71)+(P4BasMic!Grupal*I71))*E71</f>
        <v>2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1.0</v>
      </c>
      <c r="F72" s="99" t="b">
        <v>0</v>
      </c>
      <c r="G72" s="99" t="b">
        <v>0</v>
      </c>
      <c r="H72" s="99" t="b">
        <v>1</v>
      </c>
      <c r="I72" s="99" t="b">
        <v>0</v>
      </c>
      <c r="J72" s="167">
        <f>((P4BasMic!Tot_alumnos*F72)+(P4BasMic!X_parejas*G72)+(P4BasMic!x_equipo_4* H72)+(P4BasMic!Grupal*I72))*E72</f>
        <v>2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1.0</v>
      </c>
      <c r="F73" s="99" t="b">
        <v>0</v>
      </c>
      <c r="G73" s="99" t="b">
        <v>0</v>
      </c>
      <c r="H73" s="99" t="b">
        <v>1</v>
      </c>
      <c r="I73" s="99" t="b">
        <v>0</v>
      </c>
      <c r="J73" s="167">
        <f>((P4BasMic!Tot_alumnos*F73)+(P4BasMic!X_parejas*G73)+(P4BasMic!x_equipo_4* H73)+(P4BasMic!Grupal*I73))*E73</f>
        <v>2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1.0</v>
      </c>
      <c r="F74" s="99" t="b">
        <v>0</v>
      </c>
      <c r="G74" s="99" t="b">
        <v>0</v>
      </c>
      <c r="H74" s="99" t="b">
        <v>1</v>
      </c>
      <c r="I74" s="99" t="b">
        <v>0</v>
      </c>
      <c r="J74" s="167">
        <f>((P4BasMic!Tot_alumnos*F74)+(P4BasMic!X_parejas*G74)+(P4BasMic!x_equipo_4* H74)+(P4BasMic!Grupal*I74))*E74</f>
        <v>2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3.0</v>
      </c>
      <c r="F75" s="99" t="b">
        <v>0</v>
      </c>
      <c r="G75" s="99" t="b">
        <v>0</v>
      </c>
      <c r="H75" s="99" t="b">
        <v>1</v>
      </c>
      <c r="I75" s="99" t="b">
        <v>0</v>
      </c>
      <c r="J75" s="167">
        <f>((P4BasMic!Tot_alumnos*F75)+(P4BasMic!X_parejas*G75)+(P4BasMic!x_equipo_4* H75)+(P4BasMic!Grupal*I75))*E75</f>
        <v>6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((P4BasMic!Tot_alumnos*F76)+(P4BasMic!X_parejas*G76)+(P4BasMic!x_equipo_4* H76)+(P4BasMic!Grupal*I76))*E76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2.0</v>
      </c>
      <c r="F77" s="99" t="b">
        <v>0</v>
      </c>
      <c r="G77" s="99" t="b">
        <v>0</v>
      </c>
      <c r="H77" s="99" t="b">
        <v>1</v>
      </c>
      <c r="I77" s="99" t="b">
        <v>0</v>
      </c>
      <c r="J77" s="167">
        <f>((P4BasMic!Tot_alumnos*F77)+(P4BasMic!X_parejas*G77)+(P4BasMic!x_equipo_4* H77)+(P4BasMic!Grupal*I77))*E77</f>
        <v>4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((P4BasMic!Tot_alumnos*F78)+(P4BasMic!X_parejas*G78)+(P4BasMic!x_equipo_4* H78)+(P4BasMic!Grupal*I78))*E78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((P4BasMic!Tot_alumnos*F79)+(P4BasMic!X_parejas*G79)+(P4BasMic!x_equipo_4* H79)+(P4BasMic!Grupal*I79))*E79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((P4BasMic!Tot_alumnos*F80)+(P4BasMic!X_parejas*G80)+(P4BasMic!x_equipo_4* H80)+(P4BasMic!Grupal*I80))*E80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((P4BasMic!Tot_alumnos*F81)+(P4BasMic!X_parejas*G81)+(P4BasMic!x_equipo_4* H81)+(P4BasMic!Grupal*I81))*E81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((P4BasMic!Tot_alumnos*F82)+(P4BasMic!X_parejas*G82)+(P4BasMic!x_equipo_4* H82)+(P4BasMic!Grupal*I82))*E82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((P4BasMic!Tot_alumnos*F83)+(P4BasMic!X_parejas*G83)+(P4BasMic!x_equipo_4* H83)+(P4BasMic!Grupal*I83))*E83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((P4BasMic!Tot_alumnos*F84)+(P4BasMic!X_parejas*G84)+(P4BasMic!x_equipo_4* H84)+(P4BasMic!Grupal*I84))*E84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((P4BasMic!Tot_alumnos*F85)+(P4BasMic!X_parejas*G85)+(P4BasMic!x_equipo_4* H85)+(P4BasMic!Grupal*I85))*E85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((P4BasMic!Tot_alumnos*F86)+(P4BasMic!X_parejas*G86)+(P4BasMic!x_equipo_4* H86)+(P4BasMic!Grupal*I86))*E86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((P4BasMic!Tot_alumnos*F87)+(P4BasMic!X_parejas*G87)+(P4BasMic!x_equipo_4* H87)+(P4BasMic!Grupal*I87))*E87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((P4BasMic!Tot_alumnos*F88)+(P4BasMic!X_parejas*G88)+(P4BasMic!x_equipo_4* H88)+(P4BasMic!Grupal*I88))*E88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((P4BasMic!Tot_alumnos*F89)+(P4BasMic!X_parejas*G89)+(P4BasMic!x_equipo_4* H89)+(P4BasMic!Grupal*I89))*E89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((P4BasMic!Tot_alumnos*F90)+(P4BasMic!X_parejas*G90)+(P4BasMic!x_equipo_4* H90)+(P4BasMic!Grupal*I90))*E90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((P4BasMic!Tot_alumnos*F91)+(P4BasMic!X_parejas*G91)+(P4BasMic!x_equipo_4* H91)+(P4BasMic!Grupal*I91))*E91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((P4BasMic!Tot_alumnos*F92)+(P4BasMic!X_parejas*G92)+(P4BasMic!x_equipo_4* H92)+(P4BasMic!Grupal*I92))*E92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((P4BasMic!Tot_alumnos*F93)+(P4BasMic!X_parejas*G93)+(P4BasMic!x_equipo_4* H93)+(P4BasMic!Grupal*I93))*E93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((P4BasMic!Tot_alumnos*F94)+(P4BasMic!X_parejas*G94)+(P4BasMic!x_equipo_4* H94)+(P4BasMic!Grupal*I94))*E94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((P4BasMic!Tot_alumnos*F95)+(P4BasMic!X_parejas*G95)+(P4BasMic!x_equipo_4* H95)+(P4BasMic!Grupal*I95))*E95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((P4BasMic!Tot_alumnos*F96)+(P4BasMic!X_parejas*G96)+(P4BasMic!x_equipo_4* H96)+(P4BasMic!Grupal*I96))*E96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((P4BasMic!Tot_alumnos*F97)+(P4BasMic!X_parejas*G97)+(P4BasMic!x_equipo_4* H97)+(P4BasMic!Grupal*I97))*E97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((P4BasMic!Tot_alumnos*F98)+(P4BasMic!X_parejas*G98)+(P4BasMic!x_equipo_4* H98)+(P4BasMic!Grupal*I98))*E98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((P4BasMic!Tot_alumnos*F99)+(P4BasMic!X_parejas*G99)+(P4BasMic!x_equipo_4* H99)+(P4BasMic!Grupal*I99))*E99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((P4BasMic!Tot_alumnos*F100)+(P4BasMic!X_parejas*G100)+(P4BasMic!x_equipo_4* H100)+(P4BasMic!Grupal*I100))*E100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((P4BasMic!Tot_alumnos*F101)+(P4BasMic!X_parejas*G101)+(P4BasMic!x_equipo_4* H101)+(P4BasMic!Grupal*I101))*E101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((P4BasMic!Tot_alumnos*F102)+(P4BasMic!X_parejas*G102)+(P4BasMic!x_equipo_4* H102)+(P4BasMic!Grupal*I102))*E102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((P4BasMic!Tot_alumnos*F103)+(P4BasMic!X_parejas*G103)+(P4BasMic!x_equipo_4* H103)+(P4BasMic!Grupal*I103))*E103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((P4BasMic!Tot_alumnos*F104)+(P4BasMic!X_parejas*G104)+(P4BasMic!x_equipo_4* H104)+(P4BasMic!Grupal*I104))*E104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((P4BasMic!Tot_alumnos*F105)+(P4BasMic!X_parejas*G105)+(P4BasMic!x_equipo_4* H105)+(P4BasMic!Grupal*I105))*E105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((P4BasMic!Tot_alumnos*F106)+(P4BasMic!X_parejas*G106)+(P4BasMic!x_equipo_4* H106)+(P4BasMic!Grupal*I106))*E106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((P4BasMic!Tot_alumnos*F107)+(P4BasMic!X_parejas*G107)+(P4BasMic!x_equipo_4* H107)+(P4BasMic!Grupal*I107))*E107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((P4BasMic!Tot_alumnos*F108)+(P4BasMic!X_parejas*G108)+(P4BasMic!x_equipo_4* H108)+(P4BasMic!Grupal*I108))*E108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((P4BasMic!Tot_alumnos*F109)+(P4BasMic!X_parejas*G109)+(P4BasMic!x_equipo_4* H109)+(P4BasMic!Grupal*I109))*E109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((P4BasMic!Tot_alumnos*F110)+(P4BasMic!X_parejas*G110)+(P4BasMic!x_equipo_4* H110)+(P4BasMic!Grupal*I110))*E110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((P4BasMic!Tot_alumnos*F111)+(P4BasMic!X_parejas*G111)+(P4BasMic!x_equipo_4* H111)+(P4BasMic!Grupal*I111))*E111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((P4BasMic!Tot_alumnos*F112)+(P4BasMic!X_parejas*G112)+(P4BasMic!x_equipo_4* H112)+(P4BasMic!Grupal*I112))*E112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((P4BasMic!Tot_alumnos*F113)+(P4BasMic!X_parejas*G113)+(P4BasMic!x_equipo_4* H113)+(P4BasMic!Grupal*I113))*E113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((P4BasMic!Tot_alumnos*F114)+(P4BasMic!X_parejas*G114)+(P4BasMic!x_equipo_4* H114)+(P4BasMic!Grupal*I114))*E114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((P4BasMic!Tot_alumnos*F115)+(P4BasMic!X_parejas*G115)+(P4BasMic!x_equipo_4* H115)+(P4BasMic!Grupal*I115))*E115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((P4BasMic!Tot_alumnos*F116)+(P4BasMic!X_parejas*G116)+(P4BasMic!x_equipo_4* H116)+(P4BasMic!Grupal*I116))*E116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((P4BasMic!Tot_alumnos*F117)+(P4BasMic!X_parejas*G117)+(P4BasMic!x_equipo_4* H117)+(P4BasMic!Grupal*I117))*E117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((P4BasMic!Tot_alumnos*F118)+(P4BasMic!X_parejas*G118)+(P4BasMic!x_equipo_4* H118)+(P4BasMic!Grupal*I118))*E118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((P4BasMic!Tot_alumnos*F119)+(P4BasMic!X_parejas*G119)+(P4BasMic!x_equipo_4* H119)+(P4BasMic!Grupal*I119))*E119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((P4BasMic!Tot_alumnos*F120)+(P4BasMic!X_parejas*G120)+(P4BasMic!x_equipo_4* H120)+(P4BasMic!Grupal*I120))*E120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((P4BasMic!Tot_alumnos*F121)+(P4BasMic!X_parejas*G121)+(P4BasMic!x_equipo_4* H121)+(P4BasMic!Grupal*I121))*E121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((P4BasMic!Tot_alumnos*F122)+(P4BasMic!X_parejas*G122)+(P4BasMic!x_equipo_4* H122)+(P4BasMic!Grupal*I122))*E122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((P4BasMic!Tot_alumnos*F123)+(P4BasMic!X_parejas*G123)+(P4BasMic!x_equipo_4* H123)+(P4BasMic!Grupal*I123))*E123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((P4BasMic!Tot_alumnos*F124)+(P4BasMic!X_parejas*G124)+(P4BasMic!x_equipo_4* H124)+(P4BasMic!Grupal*I124))*E124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((P4BasMic!Tot_alumnos*F125)+(P4BasMic!X_parejas*G125)+(P4BasMic!x_equipo_4* H125)+(P4BasMic!Grupal*I125))*E125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((P4BasMic!Tot_alumnos*F126)+(P4BasMic!X_parejas*G126)+(P4BasMic!x_equipo_4* H126)+(P4BasMic!Grupal*I126))*E126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((P4BasMic!Tot_alumnos*F127)+(P4BasMic!X_parejas*G127)+(P4BasMic!x_equipo_4* H127)+(P4BasMic!Grupal*I127))*E127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((P4BasMic!Tot_alumnos*F128)+(P4BasMic!X_parejas*G128)+(P4BasMic!x_equipo_4* H128)+(P4BasMic!Grupal*I128))*E128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((P4BasMic!Tot_alumnos*F129)+(P4BasMic!X_parejas*G129)+(P4BasMic!x_equipo_4* H129)+(P4BasMic!Grupal*I129))*E129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((P4BasMic!Tot_alumnos*F130)+(P4BasMic!X_parejas*G130)+(P4BasMic!x_equipo_4* H130)+(P4BasMic!Grupal*I130))*E130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((P4BasMic!Tot_alumnos*F131)+(P4BasMic!X_parejas*G131)+(P4BasMic!x_equipo_4* H131)+(P4BasMic!Grupal*I131))*E131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((P4BasMic!Tot_alumnos*F132)+(P4BasMic!X_parejas*G132)+(P4BasMic!x_equipo_4* H132)+(P4BasMic!Grupal*I132))*E132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((P4BasMic!Tot_alumnos*F133)+(P4BasMic!X_parejas*G133)+(P4BasMic!x_equipo_4* H133)+(P4BasMic!Grupal*I133))*E133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((P4BasMic!Tot_alumnos*F134)+(P4BasMic!X_parejas*G134)+(P4BasMic!x_equipo_4* H134)+(P4BasMic!Grupal*I134))*E134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((P4BasMic!Tot_alumnos*F135)+(P4BasMic!X_parejas*G135)+(P4BasMic!x_equipo_4* H135)+(P4BasMic!Grupal*I135))*E135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((P4BasMic!Tot_alumnos*F136)+(P4BasMic!X_parejas*G136)+(P4BasMic!x_equipo_4* H136)+(P4BasMic!Grupal*I136))*E136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((P4BasMic!Tot_alumnos*F137)+(P4BasMic!X_parejas*G137)+(P4BasMic!x_equipo_4* H137)+(P4BasMic!Grupal*I137))*E137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((P4BasMic!Tot_alumnos*F138)+(P4BasMic!X_parejas*G138)+(P4BasMic!x_equipo_4* H138)+(P4BasMic!Grupal*I138))*E138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((P4BasMic!Tot_alumnos*F139)+(P4BasMic!X_parejas*G139)+(P4BasMic!x_equipo_4* H139)+(P4BasMic!Grupal*I139))*E139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((P4BasMic!Tot_alumnos*F140)+(P4BasMic!X_parejas*G140)+(P4BasMic!x_equipo_4* H140)+(P4BasMic!Grupal*I140))*E140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((P4BasMic!Tot_alumnos*F141)+(P4BasMic!X_parejas*G141)+(P4BasMic!x_equipo_4* H141)+(P4BasMic!Grupal*I141))*E141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((P4BasMic!Tot_alumnos*F142)+(P4BasMic!X_parejas*G142)+(P4BasMic!x_equipo_4* H142)+(P4BasMic!Grupal*I142))*E142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((P4BasMic!Tot_alumnos*F143)+(P4BasMic!X_parejas*G143)+(P4BasMic!x_equipo_4* H143)+(P4BasMic!Grupal*I143))*E143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((P4BasMic!Tot_alumnos*F144)+(P4BasMic!X_parejas*G144)+(P4BasMic!x_equipo_4* H144)+(P4BasMic!Grupal*I144))*E144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((P4BasMic!Tot_alumnos*F145)+(P4BasMic!X_parejas*G145)+(P4BasMic!x_equipo_4* H145)+(P4BasMic!Grupal*I145))*E145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((P4BasMic!Tot_alumnos*F146)+(P4BasMic!X_parejas*G146)+(P4BasMic!x_equipo_4* H146)+(P4BasMic!Grupal*I146))*E146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((P4BasMic!Tot_alumnos*F147)+(P4BasMic!X_parejas*G147)+(P4BasMic!x_equipo_4* H147)+(P4BasMic!Grupal*I147))*E147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((P4BasMic!Tot_alumnos*F150)+(P4BasMic!X_parejas*G150)+(P4BasMic!x_equipo_4* H150)+(P4BasMic!Grupal*I150))*E150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((P4BasMic!Tot_alumnos*F151)+(P4BasMic!X_parejas*G151)+(P4BasMic!x_equipo_4* H151)+(P4BasMic!Grupal*I151))*E151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((P4BasMic!Tot_alumnos*F152)+(P4BasMic!X_parejas*G152)+(P4BasMic!x_equipo_4* H152)+(P4BasMic!Grupal*I152))*E152</f>
        <v>2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((P4BasMic!Tot_alumnos*F153)+(P4BasMic!X_parejas*G153)+(P4BasMic!x_equipo_4* H153)+(P4BasMic!Grupal*I153))*E153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((P4BasMic!Tot_alumnos*F154)+(P4BasMic!X_parejas*G154)+(P4BasMic!x_equipo_4* H154)+(P4BasMic!Grupal*I154))*E154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((P4BasMic!Tot_alumnos*F155)+(P4BasMic!X_parejas*G155)+(P4BasMic!x_equipo_4* H155)+(P4BasMic!Grupal*I155))*E155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((P4BasMic!Tot_alumnos*F156)+(P4BasMic!X_parejas*G156)+(P4BasMic!x_equipo_4* H156)+(P4BasMic!Grupal*I156))*E156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((P4BasMic!Tot_alumnos*F157)+(P4BasMic!X_parejas*G157)+(P4BasMic!x_equipo_4* H157)+(P4BasMic!Grupal*I157))*E157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((P4BasMic!Tot_alumnos*F158)+(P4BasMic!X_parejas*G158)+(P4BasMic!x_equipo_4* H158)+(P4BasMic!Grupal*I158))*E158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((P4BasMic!Tot_alumnos*F159)+(P4BasMic!X_parejas*G159)+(P4BasMic!x_equipo_4* H159)+(P4BasMic!Grupal*I159))*E159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2"/>
        <filter val="3"/>
        <filter val="Microbit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305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86"/>
      <c r="B5" s="187" t="s">
        <v>337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hidden="1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((P5BasMak!Tot_alumnos*F7)+(P5BasMak!X_parejas*G7)+(P5BasMak!x_equipo_4* H7)+(P5BasMak!Grupal*I7))*E7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((P5BasMak!Tot_alumnos*F8)+(P5BasMak!X_parejas*G8)+(P5BasMak!x_equipo_4* H8)+(P5BasMak!Grupal*I8))*E8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1.0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((P5BasMak!Tot_alumnos*F9)+(P5BasMak!X_parejas*G9)+(P5BasMak!x_equipo_4* H9)+(P5BasMak!Grupal*I9))*E9</f>
        <v>1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1.0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((P5BasMak!Tot_alumnos*F10)+(P5BasMak!X_parejas*G10)+(P5BasMak!x_equipo_4* H10)+(P5BasMak!Grupal*I10))*E10</f>
        <v>1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1.0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((P5BasMak!Tot_alumnos*F11)+(P5BasMak!X_parejas*G11)+(P5BasMak!x_equipo_4* H11)+(P5BasMak!Grupal*I11))*E11</f>
        <v>1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1.0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((P5BasMak!Tot_alumnos*F12)+(P5BasMak!X_parejas*G12)+(P5BasMak!x_equipo_4* H12)+(P5BasMak!Grupal*I12))*E12</f>
        <v>1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1.0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((P5BasMak!Tot_alumnos*F13)+(P5BasMak!X_parejas*G13)+(P5BasMak!x_equipo_4* H13)+(P5BasMak!Grupal*I13))*E13</f>
        <v>1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1.0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((P5BasMak!Tot_alumnos*F14)+(P5BasMak!X_parejas*G14)+(P5BasMak!x_equipo_4* H14)+(P5BasMak!Grupal*I14))*E14</f>
        <v>2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((P5BasMak!Tot_alumnos*F15)+(P5BasMak!X_parejas*G15)+(P5BasMak!x_equipo_4* H15)+(P5BasMak!Grupal*I15))*E15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1.0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((P5BasMak!Tot_alumnos*F16)+(P5BasMak!X_parejas*G16)+(P5BasMak!x_equipo_4* H16)+(P5BasMak!Grupal*I16))*E16</f>
        <v>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((P5BasMak!Tot_alumnos*F17)+(P5BasMak!X_parejas*G17)+(P5BasMak!x_equipo_4* H17)+(P5BasMak!Grupal*I17))*E17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((P5BasMak!Tot_alumnos*F18)+(P5BasMak!X_parejas*G18)+(P5BasMak!x_equipo_4* H18)+(P5BasMak!Grupal*I18))*E18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((P5BasMak!Tot_alumnos*F19)+(P5BasMak!X_parejas*G19)+(P5BasMak!x_equipo_4* H19)+(P5BasMak!Grupal*I19))*E19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((P5BasMak!Tot_alumnos*F20)+(P5BasMak!X_parejas*G20)+(P5BasMak!x_equipo_4* H20)+(P5BasMak!Grupal*I20))*E20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((P5BasMak!Tot_alumnos*F21)+(P5BasMak!X_parejas*G21)+(P5BasMak!x_equipo_4* H21)+(P5BasMak!Grupal*I21))*E21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((P5BasMak!Tot_alumnos*F22)+(P5BasMak!X_parejas*G22)+(P5BasMak!x_equipo_4* H22)+(P5BasMak!Grupal*I22))*E22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((P5BasMak!Tot_alumnos*F23)+(P5BasMak!X_parejas*G23)+(P5BasMak!x_equipo_4* H23)+(P5BasMak!Grupal*I23))*E23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((P5BasMak!Tot_alumnos*F24)+(P5BasMak!X_parejas*G24)+(P5BasMak!x_equipo_4* H24)+(P5BasMak!Grupal*I24))*E24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((P5BasMak!Tot_alumnos*F25)+(P5BasMak!X_parejas*G25)+(P5BasMak!x_equipo_4* H25)+(P5BasMak!Grupal*I25))*E25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((P5BasMak!Tot_alumnos*F26)+(P5BasMak!X_parejas*G26)+(P5BasMak!x_equipo_4* H26)+(P5BasMak!Grupal*I26))*E26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((P5BasMak!Tot_alumnos*F27)+(P5BasMak!X_parejas*G27)+(P5BasMak!x_equipo_4* H27)+(P5BasMak!Grupal*I27))*E27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((P5BasMak!Tot_alumnos*F28)+(P5BasMak!X_parejas*G28)+(P5BasMak!x_equipo_4* H28)+(P5BasMak!Grupal*I28))*E28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((P5BasMak!Tot_alumnos*F29)+(P5BasMak!X_parejas*G29)+(P5BasMak!x_equipo_4* H29)+(P5BasMak!Grupal*I29))*E29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((P5BasMak!Tot_alumnos*F30)+(P5BasMak!X_parejas*G30)+(P5BasMak!x_equipo_4* H30)+(P5BasMak!Grupal*I30))*E30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((P5BasMak!Tot_alumnos*F31)+(P5BasMak!X_parejas*G31)+(P5BasMak!x_equipo_4* H31)+(P5BasMak!Grupal*I31))*E31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1.0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((P5BasMak!Tot_alumnos*F32)+(P5BasMak!X_parejas*G32)+(P5BasMak!x_equipo_4* H32)+(P5BasMak!Grupal*I32))*E32</f>
        <v>8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((P5BasMak!Tot_alumnos*F33)+(P5BasMak!X_parejas*G33)+(P5BasMak!x_equipo_4* H33)+(P5BasMak!Grupal*I33))*E33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201">
        <v>0.0</v>
      </c>
      <c r="F34" s="197"/>
      <c r="G34" s="197"/>
      <c r="H34" s="197"/>
      <c r="I34" s="197"/>
      <c r="J34" s="196">
        <f>((P5BasMak!Tot_alumnos*F34)+(P5BasMak!X_parejas*G34)+(P5BasMak!x_equipo_4* H34)+(P5BasMak!Grupal*I34))*E34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201">
        <v>0.0</v>
      </c>
      <c r="F35" s="197"/>
      <c r="G35" s="197"/>
      <c r="H35" s="197"/>
      <c r="I35" s="197"/>
      <c r="J35" s="196">
        <f>((P5BasMak!Tot_alumnos*F35)+(P5BasMak!X_parejas*G35)+(P5BasMak!x_equipo_4* H35)+(P5BasMak!Grupal*I35))*E35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97"/>
      <c r="G36" s="197"/>
      <c r="H36" s="197"/>
      <c r="I36" s="197"/>
      <c r="J36" s="196">
        <f>((P5BasMak!Tot_alumnos*F36)+(P5BasMak!X_parejas*G36)+(P5BasMak!x_equipo_4* H36)+(P5BasMak!Grupal*I36))*E36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((P5BasMak!Tot_alumnos*F37)+(P5BasMak!X_parejas*G37)+(P5BasMak!x_equipo_4* H37)+(P5BasMak!Grupal*I37))*E37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((P5BasMak!Tot_alumnos*F38)+(P5BasMak!X_parejas*G38)+(P5BasMak!x_equipo_4* H38)+(P5BasMak!Grupal*I38))*E38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((P5BasMak!Tot_alumnos*F39)+(P5BasMak!X_parejas*G39)+(P5BasMak!x_equipo_4* H39)+(P5BasMak!Grupal*I39))*E39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((P5BasMak!Tot_alumnos*F40)+(P5BasMak!X_parejas*G40)+(P5BasMak!x_equipo_4* H40)+(P5BasMak!Grupal*I40))*E40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202" t="str">
        <f>PLANTILLA!41:41</f>
        <v/>
      </c>
      <c r="E41" s="198">
        <v>1.0</v>
      </c>
      <c r="F41" s="203" t="b">
        <v>0</v>
      </c>
      <c r="G41" s="203" t="b">
        <v>0</v>
      </c>
      <c r="H41" s="203" t="b">
        <v>0</v>
      </c>
      <c r="I41" s="203" t="b">
        <v>0</v>
      </c>
      <c r="J41" s="204">
        <f>((P5BasMak!Tot_alumnos*F41)+(P5BasMak!X_parejas*G41)+(P5BasMak!x_equipo_4* H41)+(P5BasMak!Grupal*I41))*E41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1.0</v>
      </c>
      <c r="F42" s="113" t="b">
        <v>0</v>
      </c>
      <c r="G42" s="113" t="b">
        <v>0</v>
      </c>
      <c r="H42" s="113" t="b">
        <v>1</v>
      </c>
      <c r="I42" s="113" t="b">
        <v>0</v>
      </c>
      <c r="J42" s="196">
        <f>((P5BasMak!Tot_alumnos*F42)+(P5BasMak!X_parejas*G42)+(P5BasMak!x_equipo_4* H42)+(P5BasMak!Grupal*I42))*E42</f>
        <v>2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((P5BasMak!Tot_alumnos*F43)+(P5BasMak!X_parejas*G43)+(P5BasMak!x_equipo_4* H43)+(P5BasMak!Grupal*I43))*E43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((P5BasMak!Tot_alumnos*F44)+(P5BasMak!X_parejas*G44)+(P5BasMak!x_equipo_4* H44)+(P5BasMak!Grupal*I44))*E44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((P5BasMak!Tot_alumnos*F45)+(P5BasMak!X_parejas*G45)+(P5BasMak!x_equipo_4* H45)+(P5BasMak!Grupal*I45))*E45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((P5BasMak!Tot_alumnos*F46)+(P5BasMak!X_parejas*G46)+(P5BasMak!x_equipo_4* H46)+(P5BasMak!Grupal*I46))*E46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((P5BasMak!Tot_alumnos*F47)+(P5BasMak!X_parejas*G47)+(P5BasMak!x_equipo_4* H47)+(P5BasMak!Grupal*I47))*E47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((P5BasMak!Tot_alumnos*F48)+(P5BasMak!X_parejas*G48)+(P5BasMak!x_equipo_4* H48)+(P5BasMak!Grupal*I48))*E48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((P5BasMak!Tot_alumnos*F49)+(P5BasMak!X_parejas*G49)+(P5BasMak!x_equipo_4* H49)+(P5BasMak!Grupal*I49))*E49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((P5BasMak!Tot_alumnos*F50)+(P5BasMak!X_parejas*G50)+(P5BasMak!x_equipo_4* H50)+(P5BasMak!Grupal*I50))*E50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((P5BasMak!Tot_alumnos*F51)+(P5BasMak!X_parejas*G51)+(P5BasMak!x_equipo_4* H51)+(P5BasMak!Grupal*I51))*E51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((P5BasMak!Tot_alumnos*F52)+(P5BasMak!X_parejas*G52)+(P5BasMak!x_equipo_4* H52)+(P5BasMak!Grupal*I52))*E52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((P5BasMak!Tot_alumnos*F53)+(P5BasMak!X_parejas*G53)+(P5BasMak!x_equipo_4* H53)+(P5BasMak!Grupal*I53))*E53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((P5BasMak!Tot_alumnos*F54)+(P5BasMak!X_parejas*G54)+(P5BasMak!x_equipo_4* H54)+(P5BasMak!Grupal*I54))*E54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((P5BasMak!Tot_alumnos*F55)+(P5BasMak!X_parejas*G55)+(P5BasMak!x_equipo_4* H55)+(P5BasMak!Grupal*I55))*E55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((P5BasMak!Tot_alumnos*F56)+(P5BasMak!X_parejas*G56)+(P5BasMak!x_equipo_4* H56)+(P5BasMak!Grupal*I56))*E56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((P5BasMak!Tot_alumnos*F57)+(P5BasMak!X_parejas*G57)+(P5BasMak!x_equipo_4* H57)+(P5BasMak!Grupal*I57))*E57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((P5BasMak!Tot_alumnos*F58)+(P5BasMak!X_parejas*G58)+(P5BasMak!x_equipo_4* H58)+(P5BasMak!Grupal*I58))*E58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((P5BasMak!Tot_alumnos*F59)+(P5BasMak!X_parejas*G59)+(P5BasMak!x_equipo_4* H59)+(P5BasMak!Grupal*I59))*E59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((P5BasMak!Tot_alumnos*F60)+(P5BasMak!X_parejas*G60)+(P5BasMak!x_equipo_4* H60)+(P5BasMak!Grupal*I60))*E60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((P5BasMak!Tot_alumnos*F61)+(P5BasMak!X_parejas*G61)+(P5BasMak!x_equipo_4* H61)+(P5BasMak!Grupal*I61))*E61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((P5BasMak!Tot_alumnos*F62)+(P5BasMak!X_parejas*G62)+(P5BasMak!x_equipo_4* H62)+(P5BasMak!Grupal*I62))*E62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((P5BasMak!Tot_alumnos*F63)+(P5BasMak!X_parejas*G63)+(P5BasMak!x_equipo_4* H63)+(P5BasMak!Grupal*I63))*E63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1.0</v>
      </c>
      <c r="F64" s="113" t="b">
        <v>0</v>
      </c>
      <c r="G64" s="113" t="b">
        <v>0</v>
      </c>
      <c r="H64" s="113" t="b">
        <v>0</v>
      </c>
      <c r="I64" s="113" t="b">
        <v>1</v>
      </c>
      <c r="J64" s="196">
        <f>((P5BasMak!Tot_alumnos*F64)+(P5BasMak!X_parejas*G64)+(P5BasMak!x_equipo_4* H64)+(P5BasMak!Grupal*I64))*E64</f>
        <v>1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((P5BasMak!Tot_alumnos*F65)+(P5BasMak!X_parejas*G65)+(P5BasMak!x_equipo_4* H65)+(P5BasMak!Grupal*I65))*E65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((P5BasMak!Tot_alumnos*F66)+(P5BasMak!X_parejas*G66)+(P5BasMak!x_equipo_4* H66)+(P5BasMak!Grupal*I66))*E66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((P5BasMak!Tot_alumnos*F67)+(P5BasMak!X_parejas*G67)+(P5BasMak!x_equipo_4* H67)+(P5BasMak!Grupal*I67))*E67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((P5BasMak!Tot_alumnos*F68)+(P5BasMak!X_parejas*G68)+(P5BasMak!x_equipo_4* H68)+(P5BasMak!Grupal*I68))*E68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((P5BasMak!Tot_alumnos*F69)+(P5BasMak!X_parejas*G69)+(P5BasMak!x_equipo_4* H69)+(P5BasMak!Grupal*I69))*E69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((P5BasMak!Tot_alumnos*F70)+(P5BasMak!X_parejas*G70)+(P5BasMak!x_equipo_4* H70)+(P5BasMak!Grupal*I70))*E70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((P5BasMak!Tot_alumnos*F71)+(P5BasMak!X_parejas*G71)+(P5BasMak!x_equipo_4* H71)+(P5BasMak!Grupal*I71))*E71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((P5BasMak!Tot_alumnos*F72)+(P5BasMak!X_parejas*G72)+(P5BasMak!x_equipo_4* H72)+(P5BasMak!Grupal*I72))*E72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((P5BasMak!Tot_alumnos*F73)+(P5BasMak!X_parejas*G73)+(P5BasMak!x_equipo_4* H73)+(P5BasMak!Grupal*I73))*E73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((P5BasMak!Tot_alumnos*F74)+(P5BasMak!X_parejas*G74)+(P5BasMak!x_equipo_4* H74)+(P5BasMak!Grupal*I74))*E74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((P5BasMak!Tot_alumnos*F75)+(P5BasMak!X_parejas*G75)+(P5BasMak!x_equipo_4* H75)+(P5BasMak!Grupal*I75))*E75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((P5BasMak!Tot_alumnos*F76)+(P5BasMak!X_parejas*G76)+(P5BasMak!x_equipo_4* H76)+(P5BasMak!Grupal*I76))*E76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((P5BasMak!Tot_alumnos*F77)+(P5BasMak!X_parejas*G77)+(P5BasMak!x_equipo_4* H77)+(P5BasMak!Grupal*I77))*E77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((P5BasMak!Tot_alumnos*F78)+(P5BasMak!X_parejas*G78)+(P5BasMak!x_equipo_4* H78)+(P5BasMak!Grupal*I78))*E78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((P5BasMak!Tot_alumnos*F79)+(P5BasMak!X_parejas*G79)+(P5BasMak!x_equipo_4* H79)+(P5BasMak!Grupal*I79))*E79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((P5BasMak!Tot_alumnos*F80)+(P5BasMak!X_parejas*G80)+(P5BasMak!x_equipo_4* H80)+(P5BasMak!Grupal*I80))*E80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((P5BasMak!Tot_alumnos*F81)+(P5BasMak!X_parejas*G81)+(P5BasMak!x_equipo_4* H81)+(P5BasMak!Grupal*I81))*E81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((P5BasMak!Tot_alumnos*F82)+(P5BasMak!X_parejas*G82)+(P5BasMak!x_equipo_4* H82)+(P5BasMak!Grupal*I82))*E82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((P5BasMak!Tot_alumnos*F83)+(P5BasMak!X_parejas*G83)+(P5BasMak!x_equipo_4* H83)+(P5BasMak!Grupal*I83))*E83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((P5BasMak!Tot_alumnos*F84)+(P5BasMak!X_parejas*G84)+(P5BasMak!x_equipo_4* H84)+(P5BasMak!Grupal*I84))*E84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((P5BasMak!Tot_alumnos*F85)+(P5BasMak!X_parejas*G85)+(P5BasMak!x_equipo_4* H85)+(P5BasMak!Grupal*I85))*E85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((P5BasMak!Tot_alumnos*F86)+(P5BasMak!X_parejas*G86)+(P5BasMak!x_equipo_4* H86)+(P5BasMak!Grupal*I86))*E86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((P5BasMak!Tot_alumnos*F87)+(P5BasMak!X_parejas*G87)+(P5BasMak!x_equipo_4* H87)+(P5BasMak!Grupal*I87))*E87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((P5BasMak!Tot_alumnos*F88)+(P5BasMak!X_parejas*G88)+(P5BasMak!x_equipo_4* H88)+(P5BasMak!Grupal*I88))*E88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98" t="str">
        <f>PLANTILLA!89:89</f>
        <v/>
      </c>
      <c r="D89" s="202"/>
      <c r="E89" s="198">
        <v>1.0</v>
      </c>
      <c r="F89" s="203"/>
      <c r="G89" s="203"/>
      <c r="H89" s="203"/>
      <c r="I89" s="203"/>
      <c r="J89" s="204"/>
      <c r="K89" s="20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2.0</v>
      </c>
      <c r="F90" s="113" t="b">
        <v>0</v>
      </c>
      <c r="G90" s="113" t="b">
        <v>0</v>
      </c>
      <c r="H90" s="113" t="b">
        <v>1</v>
      </c>
      <c r="I90" s="113" t="b">
        <v>0</v>
      </c>
      <c r="J90" s="196">
        <f>((P5BasMak!Tot_alumnos*F90)+(P5BasMak!X_parejas*G90)+(P5BasMak!x_equipo_4* H90)+(P5BasMak!Grupal*I90))*E90</f>
        <v>4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((P5BasMak!Tot_alumnos*F91)+(P5BasMak!X_parejas*G91)+(P5BasMak!x_equipo_4* H91)+(P5BasMak!Grupal*I91))*E91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((P5BasMak!Tot_alumnos*F92)+(P5BasMak!X_parejas*G92)+(P5BasMak!x_equipo_4* H92)+(P5BasMak!Grupal*I92))*E92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((P5BasMak!Tot_alumnos*F93)+(P5BasMak!X_parejas*G93)+(P5BasMak!x_equipo_4* H93)+(P5BasMak!Grupal*I93))*E93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((P5BasMak!Tot_alumnos*F94)+(P5BasMak!X_parejas*G94)+(P5BasMak!x_equipo_4* H94)+(P5BasMak!Grupal*I94))*E94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((P5BasMak!Tot_alumnos*F95)+(P5BasMak!X_parejas*G95)+(P5BasMak!x_equipo_4* H95)+(P5BasMak!Grupal*I95))*E95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((P5BasMak!Tot_alumnos*F96)+(P5BasMak!X_parejas*G96)+(P5BasMak!x_equipo_4* H96)+(P5BasMak!Grupal*I96))*E96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((P5BasMak!Tot_alumnos*F97)+(P5BasMak!X_parejas*G97)+(P5BasMak!x_equipo_4* H97)+(P5BasMak!Grupal*I97))*E97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((P5BasMak!Tot_alumnos*F98)+(P5BasMak!X_parejas*G98)+(P5BasMak!x_equipo_4* H98)+(P5BasMak!Grupal*I98))*E98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((P5BasMak!Tot_alumnos*F99)+(P5BasMak!X_parejas*G99)+(P5BasMak!x_equipo_4* H99)+(P5BasMak!Grupal*I99))*E99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((P5BasMak!Tot_alumnos*F100)+(P5BasMak!X_parejas*G100)+(P5BasMak!x_equipo_4* H100)+(P5BasMak!Grupal*I100))*E100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((P5BasMak!Tot_alumnos*F101)+(P5BasMak!X_parejas*G101)+(P5BasMak!x_equipo_4* H101)+(P5BasMak!Grupal*I101))*E101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((P5BasMak!Tot_alumnos*F102)+(P5BasMak!X_parejas*G102)+(P5BasMak!x_equipo_4* H102)+(P5BasMak!Grupal*I102))*E102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((P5BasMak!Tot_alumnos*F103)+(P5BasMak!X_parejas*G103)+(P5BasMak!x_equipo_4* H103)+(P5BasMak!Grupal*I103))*E103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((P5BasMak!Tot_alumnos*F104)+(P5BasMak!X_parejas*G104)+(P5BasMak!x_equipo_4* H104)+(P5BasMak!Grupal*I104))*E104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((P5BasMak!Tot_alumnos*F105)+(P5BasMak!X_parejas*G105)+(P5BasMak!x_equipo_4* H105)+(P5BasMak!Grupal*I105))*E105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((P5BasMak!Tot_alumnos*F106)+(P5BasMak!X_parejas*G106)+(P5BasMak!x_equipo_4* H106)+(P5BasMak!Grupal*I106))*E106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((P5BasMak!Tot_alumnos*F107)+(P5BasMak!X_parejas*G107)+(P5BasMak!x_equipo_4* H107)+(P5BasMak!Grupal*I107))*E107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((P5BasMak!Tot_alumnos*F108)+(P5BasMak!X_parejas*G108)+(P5BasMak!x_equipo_4* H108)+(P5BasMak!Grupal*I108))*E108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((P5BasMak!Tot_alumnos*F109)+(P5BasMak!X_parejas*G109)+(P5BasMak!x_equipo_4* H109)+(P5BasMak!Grupal*I109))*E109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((P5BasMak!Tot_alumnos*F110)+(P5BasMak!X_parejas*G110)+(P5BasMak!x_equipo_4* H110)+(P5BasMak!Grupal*I110))*E110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((P5BasMak!Tot_alumnos*F111)+(P5BasMak!X_parejas*G111)+(P5BasMak!x_equipo_4* H111)+(P5BasMak!Grupal*I111))*E111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((P5BasMak!Tot_alumnos*F112)+(P5BasMak!X_parejas*G112)+(P5BasMak!x_equipo_4* H112)+(P5BasMak!Grupal*I112))*E112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((P5BasMak!Tot_alumnos*F113)+(P5BasMak!X_parejas*G113)+(P5BasMak!x_equipo_4* H113)+(P5BasMak!Grupal*I113))*E113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((P5BasMak!Tot_alumnos*F114)+(P5BasMak!X_parejas*G114)+(P5BasMak!x_equipo_4* H114)+(P5BasMak!Grupal*I114))*E114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((P5BasMak!Tot_alumnos*F115)+(P5BasMak!X_parejas*G115)+(P5BasMak!x_equipo_4* H115)+(P5BasMak!Grupal*I115))*E115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98" t="str">
        <f>PLANTILLA!116:116</f>
        <v/>
      </c>
      <c r="D116" s="202" t="str">
        <f>PLANTILLA!116:116</f>
        <v/>
      </c>
      <c r="E116" s="198">
        <v>1.0</v>
      </c>
      <c r="F116" s="203" t="b">
        <v>0</v>
      </c>
      <c r="G116" s="203" t="b">
        <v>0</v>
      </c>
      <c r="H116" s="203" t="b">
        <v>0</v>
      </c>
      <c r="I116" s="203" t="b">
        <v>0</v>
      </c>
      <c r="J116" s="204">
        <f>((P5BasMak!Tot_alumnos*F116)+(P5BasMak!X_parejas*G116)+(P5BasMak!x_equipo_4* H116)+(P5BasMak!Grupal*I116))*E116</f>
        <v>0</v>
      </c>
      <c r="K116" s="20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((P5BasMak!Tot_alumnos*F117)+(P5BasMak!X_parejas*G117)+(P5BasMak!x_equipo_4* H117)+(P5BasMak!Grupal*I117))*E117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((P5BasMak!Tot_alumnos*F118)+(P5BasMak!X_parejas*G118)+(P5BasMak!x_equipo_4* H118)+(P5BasMak!Grupal*I118))*E118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((P5BasMak!Tot_alumnos*F119)+(P5BasMak!X_parejas*G119)+(P5BasMak!x_equipo_4* H119)+(P5BasMak!Grupal*I119))*E119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((P5BasMak!Tot_alumnos*F120)+(P5BasMak!X_parejas*G120)+(P5BasMak!x_equipo_4* H120)+(P5BasMak!Grupal*I120))*E120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((P5BasMak!Tot_alumnos*F121)+(P5BasMak!X_parejas*G121)+(P5BasMak!x_equipo_4* H121)+(P5BasMak!Grupal*I121))*E121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((P5BasMak!Tot_alumnos*F122)+(P5BasMak!X_parejas*G122)+(P5BasMak!x_equipo_4* H122)+(P5BasMak!Grupal*I122))*E122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((P5BasMak!Tot_alumnos*F123)+(P5BasMak!X_parejas*G123)+(P5BasMak!x_equipo_4* H123)+(P5BasMak!Grupal*I123))*E123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((P5BasMak!Tot_alumnos*F124)+(P5BasMak!X_parejas*G124)+(P5BasMak!x_equipo_4* H124)+(P5BasMak!Grupal*I124))*E124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((P5BasMak!Tot_alumnos*F125)+(P5BasMak!X_parejas*G125)+(P5BasMak!x_equipo_4* H125)+(P5BasMak!Grupal*I125))*E125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((P5BasMak!Tot_alumnos*F126)+(P5BasMak!X_parejas*G126)+(P5BasMak!x_equipo_4* H126)+(P5BasMak!Grupal*I126))*E126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((P5BasMak!Tot_alumnos*F127)+(P5BasMak!X_parejas*G127)+(P5BasMak!x_equipo_4* H127)+(P5BasMak!Grupal*I127))*E127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((P5BasMak!Tot_alumnos*F128)+(P5BasMak!X_parejas*G128)+(P5BasMak!x_equipo_4* H128)+(P5BasMak!Grupal*I128))*E128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201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((P5BasMak!Tot_alumnos*F129)+(P5BasMak!X_parejas*G129)+(P5BasMak!x_equipo_4* H129)+(P5BasMak!Grupal*I129))*E129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202" t="str">
        <f>PLANTILLA!130:130</f>
        <v/>
      </c>
      <c r="E130" s="198">
        <v>1.0</v>
      </c>
      <c r="F130" s="203" t="b">
        <v>0</v>
      </c>
      <c r="G130" s="203" t="b">
        <v>0</v>
      </c>
      <c r="H130" s="203" t="b">
        <v>0</v>
      </c>
      <c r="I130" s="203" t="b">
        <v>0</v>
      </c>
      <c r="J130" s="204">
        <f>((P5BasMak!Tot_alumnos*F130)+(P5BasMak!X_parejas*G130)+(P5BasMak!x_equipo_4* H130)+(P5BasMak!Grupal*I130))*E130</f>
        <v>0</v>
      </c>
      <c r="K130" s="20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((P5BasMak!Tot_alumnos*F131)+(P5BasMak!X_parejas*G131)+(P5BasMak!x_equipo_4* H131)+(P5BasMak!Grupal*I131))*E131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((P5BasMak!Tot_alumnos*F132)+(P5BasMak!X_parejas*G132)+(P5BasMak!x_equipo_4* H132)+(P5BasMak!Grupal*I132))*E132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((P5BasMak!Tot_alumnos*F133)+(P5BasMak!X_parejas*G133)+(P5BasMak!x_equipo_4* H133)+(P5BasMak!Grupal*I133))*E133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1.0</v>
      </c>
      <c r="F134" s="113" t="b">
        <v>0</v>
      </c>
      <c r="G134" s="113" t="b">
        <v>0</v>
      </c>
      <c r="H134" s="113" t="b">
        <v>1</v>
      </c>
      <c r="I134" s="113" t="b">
        <v>0</v>
      </c>
      <c r="J134" s="196">
        <f>((P5BasMak!Tot_alumnos*F134)+(P5BasMak!X_parejas*G134)+(P5BasMak!x_equipo_4* H134)+(P5BasMak!Grupal*I134))*E134</f>
        <v>2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((P5BasMak!Tot_alumnos*F135)+(P5BasMak!X_parejas*G135)+(P5BasMak!x_equipo_4* H135)+(P5BasMak!Grupal*I135))*E135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2.0</v>
      </c>
      <c r="F136" s="113" t="b">
        <v>0</v>
      </c>
      <c r="G136" s="113" t="b">
        <v>0</v>
      </c>
      <c r="H136" s="113" t="b">
        <v>0</v>
      </c>
      <c r="I136" s="113" t="b">
        <v>1</v>
      </c>
      <c r="J136" s="196">
        <f>((P5BasMak!Tot_alumnos*F136)+(P5BasMak!X_parejas*G136)+(P5BasMak!x_equipo_4* H136)+(P5BasMak!Grupal*I136))*E136</f>
        <v>2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((P5BasMak!Tot_alumnos*F137)+(P5BasMak!X_parejas*G137)+(P5BasMak!x_equipo_4* H137)+(P5BasMak!Grupal*I137))*E137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((P5BasMak!Tot_alumnos*F138)+(P5BasMak!X_parejas*G138)+(P5BasMak!x_equipo_4* H138)+(P5BasMak!Grupal*I138))*E138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((P5BasMak!Tot_alumnos*F139)+(P5BasMak!X_parejas*G139)+(P5BasMak!x_equipo_4* H139)+(P5BasMak!Grupal*I139))*E139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((P5BasMak!Tot_alumnos*F140)+(P5BasMak!X_parejas*G140)+(P5BasMak!x_equipo_4* H140)+(P5BasMak!Grupal*I140))*E140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((P5BasMak!Tot_alumnos*F141)+(P5BasMak!X_parejas*G141)+(P5BasMak!x_equipo_4* H141)+(P5BasMak!Grupal*I141))*E141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((P5BasMak!Tot_alumnos*F142)+(P5BasMak!X_parejas*G142)+(P5BasMak!x_equipo_4* H142)+(P5BasMak!Grupal*I142))*E142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((P5BasMak!Tot_alumnos*F143)+(P5BasMak!X_parejas*G143)+(P5BasMak!x_equipo_4* H143)+(P5BasMak!Grupal*I143))*E143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((P5BasMak!Tot_alumnos*F144)+(P5BasMak!X_parejas*G144)+(P5BasMak!x_equipo_4* H144)+(P5BasMak!Grupal*I144))*E144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((P5BasMak!Tot_alumnos*F145)+(P5BasMak!X_parejas*G145)+(P5BasMak!x_equipo_4* H145)+(P5BasMak!Grupal*I145))*E145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((P5BasMak!Tot_alumnos*F146)+(P5BasMak!X_parejas*G146)+(P5BasMak!x_equipo_4* H146)+(P5BasMak!Grupal*I146))*E146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((P5BasMak!Tot_alumnos*F147)+(P5BasMak!X_parejas*G147)+(P5BasMak!x_equipo_4* H147)+(P5BasMak!Grupal*I147))*E147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((P5BasMak!Tot_alumnos*F148)+(P5BasMak!X_parejas*G148)+(P5BasMak!x_equipo_4* H148)+(P5BasMak!Grupal*I148))*E148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((P5BasMak!Tot_alumnos*F149)+(P5BasMak!X_parejas*G149)+(P5BasMak!x_equipo_4* H149)+(P5BasMak!Grupal*I149))*E149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hidden="1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0.0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((P5BasMak!Tot_alumnos*F150)+(P5BasMak!X_parejas*G150)+(P5BasMak!x_equipo_4* H150)+(P5BasMak!Grupal*I150))*E150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((P5BasMak!Tot_alumnos*F151)+(P5BasMak!X_parejas*G151)+(P5BasMak!x_equipo_4* H151)+(P5BasMak!Grupal*I151))*E151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((P5BasMak!Tot_alumnos*F152)+(P5BasMak!X_parejas*G152)+(P5BasMak!x_equipo_4* H152)+(P5BasMak!Grupal*I152))*E152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((P5BasMak!Tot_alumnos*F153)+(P5BasMak!X_parejas*G153)+(P5BasMak!x_equipo_4* H153)+(P5BasMak!Grupal*I153))*E153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((P5BasMak!Tot_alumnos*F154)+(P5BasMak!X_parejas*G154)+(P5BasMak!x_equipo_4* H154)+(P5BasMak!Grupal*I154))*E154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((P5BasMak!Tot_alumnos*F155)+(P5BasMak!X_parejas*G155)+(P5BasMak!x_equipo_4* H155)+(P5BasMak!Grupal*I155))*E155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((P5BasMak!Tot_alumnos*F156)+(P5BasMak!X_parejas*G156)+(P5BasMak!x_equipo_4* H156)+(P5BasMak!Grupal*I156))*E156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((P5BasMak!Tot_alumnos*F157)+(P5BasMak!X_parejas*G157)+(P5BasMak!x_equipo_4* H157)+(P5BasMak!Grupal*I157))*E157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((P5BasMak!Tot_alumnos*F158)+(P5BasMak!X_parejas*G158)+(P5BasMak!x_equipo_4* H158)+(P5BasMak!Grupal*I158))*E158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((P5BasMak!Tot_alumnos*F159)+(P5BasMak!X_parejas*G159)+(P5BasMak!x_equipo_4* H159)+(P5BasMak!Grupal*I159))*E159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hidden="1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((P5BasMak!Tot_alumnos*F160)+(P5BasMak!X_parejas*G160)+(P5BasMak!x_equipo_4* H160)+(P5BasMak!Grupal*I160))*E160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hidden="1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((P5BasMak!Tot_alumnos*F161)+(P5BasMak!X_parejas*G161)+(P5BasMak!x_equipo_4* H161)+(P5BasMak!Grupal*I161))*E161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hidden="1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((P5BasMak!Tot_alumnos*F162)+(P5BasMak!X_parejas*G162)+(P5BasMak!x_equipo_4* H162)+(P5BasMak!Grupal*I162))*E162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hidden="1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((P5BasMak!Tot_alumnos*F163)+(P5BasMak!X_parejas*G163)+(P5BasMak!x_equipo_4* H163)+(P5BasMak!Grupal*I163))*E163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hidden="1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((P5BasMak!Tot_alumnos*F164)+(P5BasMak!X_parejas*G164)+(P5BasMak!x_equipo_4* H164)+(P5BasMak!Grupal*I164))*E164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hidden="1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((P5BasMak!Tot_alumnos*F165)+(P5BasMak!X_parejas*G165)+(P5BasMak!x_equipo_4* H165)+(P5BasMak!Grupal*I165))*E165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hidden="1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((P5BasMak!Tot_alumnos*F166)+(P5BasMak!X_parejas*G166)+(P5BasMak!x_equipo_4* H166)+(P5BasMak!Grupal*I166))*E166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hidden="1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hidden="1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hidden="1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hidden="1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hidden="1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hidden="1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hidden="1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hidden="1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hidden="1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hidden="1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hidden="1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hidden="1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hidden="1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hidden="1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hidden="1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hidden="1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hidden="1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hidden="1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hidden="1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hidden="1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hidden="1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hidden="1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hidden="1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hidden="1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hidden="1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hidden="1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hidden="1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hidden="1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hidden="1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hidden="1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hidden="1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hidden="1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hidden="1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hidden="1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hidden="1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hidden="1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hidden="1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hidden="1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hidden="1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hidden="1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hidden="1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hidden="1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hidden="1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hidden="1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hidden="1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hidden="1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hidden="1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hidden="1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hidden="1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hidden="1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hidden="1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hidden="1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hidden="1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hidden="1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hidden="1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hidden="1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hidden="1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hidden="1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hidden="1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hidden="1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hidden="1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hidden="1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hidden="1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hidden="1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hidden="1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hidden="1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hidden="1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hidden="1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hidden="1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hidden="1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hidden="1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hidden="1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hidden="1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hidden="1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hidden="1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hidden="1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hidden="1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hidden="1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hidden="1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hidden="1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hidden="1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hidden="1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hidden="1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hidden="1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hidden="1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hidden="1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hidden="1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hidden="1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hidden="1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hidden="1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hidden="1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hidden="1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hidden="1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hidden="1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hidden="1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hidden="1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hidden="1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hidden="1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hidden="1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hidden="1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hidden="1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hidden="1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hidden="1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hidden="1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hidden="1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hidden="1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hidden="1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hidden="1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hidden="1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hidden="1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hidden="1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hidden="1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hidden="1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hidden="1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hidden="1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hidden="1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hidden="1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hidden="1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hidden="1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hidden="1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hidden="1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hidden="1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hidden="1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hidden="1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hidden="1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hidden="1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hidden="1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hidden="1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hidden="1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hidden="1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hidden="1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hidden="1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hidden="1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hidden="1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hidden="1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hidden="1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hidden="1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hidden="1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hidden="1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hidden="1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hidden="1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hidden="1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hidden="1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hidden="1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hidden="1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hidden="1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hidden="1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hidden="1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hidden="1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hidden="1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hidden="1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hidden="1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hidden="1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hidden="1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hidden="1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hidden="1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hidden="1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hidden="1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hidden="1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hidden="1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hidden="1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hidden="1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hidden="1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hidden="1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hidden="1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hidden="1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hidden="1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hidden="1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hidden="1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hidden="1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hidden="1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hidden="1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hidden="1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hidden="1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hidden="1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hidden="1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hidden="1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hidden="1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hidden="1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hidden="1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hidden="1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hidden="1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hidden="1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hidden="1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hidden="1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hidden="1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hidden="1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hidden="1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hidden="1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hidden="1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hidden="1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hidden="1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hidden="1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hidden="1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hidden="1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hidden="1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hidden="1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hidden="1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hidden="1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hidden="1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hidden="1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hidden="1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hidden="1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hidden="1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</sheetData>
  <autoFilter ref="$E$1:$E$1022">
    <filterColumn colId="0">
      <filters>
        <filter val="1"/>
        <filter val="Por prototipo"/>
        <filter val="2"/>
        <filter val="Basico"/>
        <filter val="Maker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338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339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86"/>
      <c r="B5" s="187" t="s">
        <v>340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hidden="1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((P6BasMak!Tot_alumnos*F7)+(P6BasMak!X_parejas*G7)+(P6BasMak!x_equipo_4* H7)+(P6BasMak!Grupal*I7))*E7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1.0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((P6BasMak!Tot_alumnos*F8)+(P6BasMak!X_parejas*G8)+(P6BasMak!x_equipo_4* H8)+(P6BasMak!Grupal*I8))*E8</f>
        <v>1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((P6BasMak!Tot_alumnos*F9)+(P6BasMak!X_parejas*G9)+(P6BasMak!x_equipo_4* H9)+(P6BasMak!Grupal*I9))*E9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((P6BasMak!Tot_alumnos*F10)+(P6BasMak!X_parejas*G10)+(P6BasMak!x_equipo_4* H10)+(P6BasMak!Grupal*I10))*E10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((P6BasMak!Tot_alumnos*F11)+(P6BasMak!X_parejas*G11)+(P6BasMak!x_equipo_4* H11)+(P6BasMak!Grupal*I11))*E11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((P6BasMak!Tot_alumnos*F12)+(P6BasMak!X_parejas*G12)+(P6BasMak!x_equipo_4* H12)+(P6BasMak!Grupal*I12))*E12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((P6BasMak!Tot_alumnos*F13)+(P6BasMak!X_parejas*G13)+(P6BasMak!x_equipo_4* H13)+(P6BasMak!Grupal*I13))*E13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((P6BasMak!Tot_alumnos*F14)+(P6BasMak!X_parejas*G14)+(P6BasMak!x_equipo_4* H14)+(P6BasMak!Grupal*I14))*E14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((P6BasMak!Tot_alumnos*F15)+(P6BasMak!X_parejas*G15)+(P6BasMak!x_equipo_4* H15)+(P6BasMak!Grupal*I15))*E15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((P6BasMak!Tot_alumnos*F16)+(P6BasMak!X_parejas*G16)+(P6BasMak!x_equipo_4* H16)+(P6BasMak!Grupal*I16))*E16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((P6BasMak!Tot_alumnos*F17)+(P6BasMak!X_parejas*G17)+(P6BasMak!x_equipo_4* H17)+(P6BasMak!Grupal*I17))*E17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((P6BasMak!Tot_alumnos*F18)+(P6BasMak!X_parejas*G18)+(P6BasMak!x_equipo_4* H18)+(P6BasMak!Grupal*I18))*E18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((P6BasMak!Tot_alumnos*F19)+(P6BasMak!X_parejas*G19)+(P6BasMak!x_equipo_4* H19)+(P6BasMak!Grupal*I19))*E19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((P6BasMak!Tot_alumnos*F20)+(P6BasMak!X_parejas*G20)+(P6BasMak!x_equipo_4* H20)+(P6BasMak!Grupal*I20))*E20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((P6BasMak!Tot_alumnos*F21)+(P6BasMak!X_parejas*G21)+(P6BasMak!x_equipo_4* H21)+(P6BasMak!Grupal*I21))*E21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((P6BasMak!Tot_alumnos*F22)+(P6BasMak!X_parejas*G22)+(P6BasMak!x_equipo_4* H22)+(P6BasMak!Grupal*I22))*E22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((P6BasMak!Tot_alumnos*F23)+(P6BasMak!X_parejas*G23)+(P6BasMak!x_equipo_4* H23)+(P6BasMak!Grupal*I23))*E23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((P6BasMak!Tot_alumnos*F24)+(P6BasMak!X_parejas*G24)+(P6BasMak!x_equipo_4* H24)+(P6BasMak!Grupal*I24))*E24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((P6BasMak!Tot_alumnos*F25)+(P6BasMak!X_parejas*G25)+(P6BasMak!x_equipo_4* H25)+(P6BasMak!Grupal*I25))*E25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((P6BasMak!Tot_alumnos*F26)+(P6BasMak!X_parejas*G26)+(P6BasMak!x_equipo_4* H26)+(P6BasMak!Grupal*I26))*E26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((P6BasMak!Tot_alumnos*F27)+(P6BasMak!X_parejas*G27)+(P6BasMak!x_equipo_4* H27)+(P6BasMak!Grupal*I27))*E27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((P6BasMak!Tot_alumnos*F28)+(P6BasMak!X_parejas*G28)+(P6BasMak!x_equipo_4* H28)+(P6BasMak!Grupal*I28))*E28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((P6BasMak!Tot_alumnos*F29)+(P6BasMak!X_parejas*G29)+(P6BasMak!x_equipo_4* H29)+(P6BasMak!Grupal*I29))*E29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((P6BasMak!Tot_alumnos*F30)+(P6BasMak!X_parejas*G30)+(P6BasMak!x_equipo_4* H30)+(P6BasMak!Grupal*I30))*E30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((P6BasMak!Tot_alumnos*F31)+(P6BasMak!X_parejas*G31)+(P6BasMak!x_equipo_4* H31)+(P6BasMak!Grupal*I31))*E31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((P6BasMak!Tot_alumnos*F32)+(P6BasMak!X_parejas*G32)+(P6BasMak!x_equipo_4* H32)+(P6BasMak!Grupal*I32))*E32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((P6BasMak!Tot_alumnos*F33)+(P6BasMak!X_parejas*G33)+(P6BasMak!x_equipo_4* H33)+(P6BasMak!Grupal*I33))*E33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((P6BasMak!Tot_alumnos*F34)+(P6BasMak!X_parejas*G34)+(P6BasMak!x_equipo_4* H34)+(P6BasMak!Grupal*I34))*E34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((P6BasMak!Tot_alumnos*F35)+(P6BasMak!X_parejas*G35)+(P6BasMak!x_equipo_4* H35)+(P6BasMak!Grupal*I35))*E35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((P6BasMak!Tot_alumnos*F36)+(P6BasMak!X_parejas*G36)+(P6BasMak!x_equipo_4* H36)+(P6BasMak!Grupal*I36))*E36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((P6BasMak!Tot_alumnos*F37)+(P6BasMak!X_parejas*G37)+(P6BasMak!x_equipo_4* H37)+(P6BasMak!Grupal*I37))*E37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((P6BasMak!Tot_alumnos*F38)+(P6BasMak!X_parejas*G38)+(P6BasMak!x_equipo_4* H38)+(P6BasMak!Grupal*I38))*E38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((P6BasMak!Tot_alumnos*F39)+(P6BasMak!X_parejas*G39)+(P6BasMak!x_equipo_4* H39)+(P6BasMak!Grupal*I39))*E39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((P6BasMak!Tot_alumnos*F40)+(P6BasMak!X_parejas*G40)+(P6BasMak!x_equipo_4* H40)+(P6BasMak!Grupal*I40))*E40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202" t="str">
        <f>PLANTILLA!41:41</f>
        <v/>
      </c>
      <c r="E41" s="198">
        <v>1.0</v>
      </c>
      <c r="F41" s="203" t="b">
        <v>0</v>
      </c>
      <c r="G41" s="203" t="b">
        <v>0</v>
      </c>
      <c r="H41" s="203" t="b">
        <v>0</v>
      </c>
      <c r="I41" s="203" t="b">
        <v>0</v>
      </c>
      <c r="J41" s="204">
        <f>((P6BasMak!Tot_alumnos*F41)+(P6BasMak!X_parejas*G41)+(P6BasMak!x_equipo_4* H41)+(P6BasMak!Grupal*I41))*E41</f>
        <v>0</v>
      </c>
      <c r="K41" s="20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((P6BasMak!Tot_alumnos*F42)+(P6BasMak!X_parejas*G42)+(P6BasMak!x_equipo_4* H42)+(P6BasMak!Grupal*I42))*E42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((P6BasMak!Tot_alumnos*F43)+(P6BasMak!X_parejas*G43)+(P6BasMak!x_equipo_4* H43)+(P6BasMak!Grupal*I43))*E43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((P6BasMak!Tot_alumnos*F44)+(P6BasMak!X_parejas*G44)+(P6BasMak!x_equipo_4* H44)+(P6BasMak!Grupal*I44))*E44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((P6BasMak!Tot_alumnos*F45)+(P6BasMak!X_parejas*G45)+(P6BasMak!x_equipo_4* H45)+(P6BasMak!Grupal*I45))*E45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((P6BasMak!Tot_alumnos*F46)+(P6BasMak!X_parejas*G46)+(P6BasMak!x_equipo_4* H46)+(P6BasMak!Grupal*I46))*E46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((P6BasMak!Tot_alumnos*F47)+(P6BasMak!X_parejas*G47)+(P6BasMak!x_equipo_4* H47)+(P6BasMak!Grupal*I47))*E47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((P6BasMak!Tot_alumnos*F48)+(P6BasMak!X_parejas*G48)+(P6BasMak!x_equipo_4* H48)+(P6BasMak!Grupal*I48))*E48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((P6BasMak!Tot_alumnos*F49)+(P6BasMak!X_parejas*G49)+(P6BasMak!x_equipo_4* H49)+(P6BasMak!Grupal*I49))*E49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((P6BasMak!Tot_alumnos*F50)+(P6BasMak!X_parejas*G50)+(P6BasMak!x_equipo_4* H50)+(P6BasMak!Grupal*I50))*E50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((P6BasMak!Tot_alumnos*F51)+(P6BasMak!X_parejas*G51)+(P6BasMak!x_equipo_4* H51)+(P6BasMak!Grupal*I51))*E51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((P6BasMak!Tot_alumnos*F52)+(P6BasMak!X_parejas*G52)+(P6BasMak!x_equipo_4* H52)+(P6BasMak!Grupal*I52))*E52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((P6BasMak!Tot_alumnos*F53)+(P6BasMak!X_parejas*G53)+(P6BasMak!x_equipo_4* H53)+(P6BasMak!Grupal*I53))*E53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((P6BasMak!Tot_alumnos*F54)+(P6BasMak!X_parejas*G54)+(P6BasMak!x_equipo_4* H54)+(P6BasMak!Grupal*I54))*E54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((P6BasMak!Tot_alumnos*F55)+(P6BasMak!X_parejas*G55)+(P6BasMak!x_equipo_4* H55)+(P6BasMak!Grupal*I55))*E55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((P6BasMak!Tot_alumnos*F56)+(P6BasMak!X_parejas*G56)+(P6BasMak!x_equipo_4* H56)+(P6BasMak!Grupal*I56))*E56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((P6BasMak!Tot_alumnos*F57)+(P6BasMak!X_parejas*G57)+(P6BasMak!x_equipo_4* H57)+(P6BasMak!Grupal*I57))*E57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((P6BasMak!Tot_alumnos*F58)+(P6BasMak!X_parejas*G58)+(P6BasMak!x_equipo_4* H58)+(P6BasMak!Grupal*I58))*E58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((P6BasMak!Tot_alumnos*F59)+(P6BasMak!X_parejas*G59)+(P6BasMak!x_equipo_4* H59)+(P6BasMak!Grupal*I59))*E59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((P6BasMak!Tot_alumnos*F60)+(P6BasMak!X_parejas*G60)+(P6BasMak!x_equipo_4* H60)+(P6BasMak!Grupal*I60))*E60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((P6BasMak!Tot_alumnos*F61)+(P6BasMak!X_parejas*G61)+(P6BasMak!x_equipo_4* H61)+(P6BasMak!Grupal*I61))*E61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((P6BasMak!Tot_alumnos*F62)+(P6BasMak!X_parejas*G62)+(P6BasMak!x_equipo_4* H62)+(P6BasMak!Grupal*I62))*E62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((P6BasMak!Tot_alumnos*F63)+(P6BasMak!X_parejas*G63)+(P6BasMak!x_equipo_4* H63)+(P6BasMak!Grupal*I63))*E63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((P6BasMak!Tot_alumnos*F64)+(P6BasMak!X_parejas*G64)+(P6BasMak!x_equipo_4* H64)+(P6BasMak!Grupal*I64))*E64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((P6BasMak!Tot_alumnos*F65)+(P6BasMak!X_parejas*G65)+(P6BasMak!x_equipo_4* H65)+(P6BasMak!Grupal*I65))*E65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((P6BasMak!Tot_alumnos*F66)+(P6BasMak!X_parejas*G66)+(P6BasMak!x_equipo_4* H66)+(P6BasMak!Grupal*I66))*E66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((P6BasMak!Tot_alumnos*F67)+(P6BasMak!X_parejas*G67)+(P6BasMak!x_equipo_4* H67)+(P6BasMak!Grupal*I67))*E67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((P6BasMak!Tot_alumnos*F68)+(P6BasMak!X_parejas*G68)+(P6BasMak!x_equipo_4* H68)+(P6BasMak!Grupal*I68))*E68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((P6BasMak!Tot_alumnos*F69)+(P6BasMak!X_parejas*G69)+(P6BasMak!x_equipo_4* H69)+(P6BasMak!Grupal*I69))*E69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((P6BasMak!Tot_alumnos*F70)+(P6BasMak!X_parejas*G70)+(P6BasMak!x_equipo_4* H70)+(P6BasMak!Grupal*I70))*E70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((P6BasMak!Tot_alumnos*F71)+(P6BasMak!X_parejas*G71)+(P6BasMak!x_equipo_4* H71)+(P6BasMak!Grupal*I71))*E71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((P6BasMak!Tot_alumnos*F72)+(P6BasMak!X_parejas*G72)+(P6BasMak!x_equipo_4* H72)+(P6BasMak!Grupal*I72))*E72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((P6BasMak!Tot_alumnos*F73)+(P6BasMak!X_parejas*G73)+(P6BasMak!x_equipo_4* H73)+(P6BasMak!Grupal*I73))*E73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((P6BasMak!Tot_alumnos*F74)+(P6BasMak!X_parejas*G74)+(P6BasMak!x_equipo_4* H74)+(P6BasMak!Grupal*I74))*E74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((P6BasMak!Tot_alumnos*F75)+(P6BasMak!X_parejas*G75)+(P6BasMak!x_equipo_4* H75)+(P6BasMak!Grupal*I75))*E75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((P6BasMak!Tot_alumnos*F76)+(P6BasMak!X_parejas*G76)+(P6BasMak!x_equipo_4* H76)+(P6BasMak!Grupal*I76))*E76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((P6BasMak!Tot_alumnos*F77)+(P6BasMak!X_parejas*G77)+(P6BasMak!x_equipo_4* H77)+(P6BasMak!Grupal*I77))*E77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((P6BasMak!Tot_alumnos*F78)+(P6BasMak!X_parejas*G78)+(P6BasMak!x_equipo_4* H78)+(P6BasMak!Grupal*I78))*E78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((P6BasMak!Tot_alumnos*F79)+(P6BasMak!X_parejas*G79)+(P6BasMak!x_equipo_4* H79)+(P6BasMak!Grupal*I79))*E79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((P6BasMak!Tot_alumnos*F80)+(P6BasMak!X_parejas*G80)+(P6BasMak!x_equipo_4* H80)+(P6BasMak!Grupal*I80))*E80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1.0</v>
      </c>
      <c r="F81" s="113" t="b">
        <v>0</v>
      </c>
      <c r="G81" s="113" t="b">
        <v>0</v>
      </c>
      <c r="H81" s="113" t="b">
        <v>0</v>
      </c>
      <c r="I81" s="113" t="b">
        <v>1</v>
      </c>
      <c r="J81" s="196">
        <f>((P6BasMak!Tot_alumnos*F81)+(P6BasMak!X_parejas*G81)+(P6BasMak!x_equipo_4* H81)+(P6BasMak!Grupal*I81))*E81</f>
        <v>1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((P6BasMak!Tot_alumnos*F82)+(P6BasMak!X_parejas*G82)+(P6BasMak!x_equipo_4* H82)+(P6BasMak!Grupal*I82))*E82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((P6BasMak!Tot_alumnos*F83)+(P6BasMak!X_parejas*G83)+(P6BasMak!x_equipo_4* H83)+(P6BasMak!Grupal*I83))*E83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((P6BasMak!Tot_alumnos*F84)+(P6BasMak!X_parejas*G84)+(P6BasMak!x_equipo_4* H84)+(P6BasMak!Grupal*I84))*E84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((P6BasMak!Tot_alumnos*F85)+(P6BasMak!X_parejas*G85)+(P6BasMak!x_equipo_4* H85)+(P6BasMak!Grupal*I85))*E85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((P6BasMak!Tot_alumnos*F86)+(P6BasMak!X_parejas*G86)+(P6BasMak!x_equipo_4* H86)+(P6BasMak!Grupal*I86))*E86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((P6BasMak!Tot_alumnos*F87)+(P6BasMak!X_parejas*G87)+(P6BasMak!x_equipo_4* H87)+(P6BasMak!Grupal*I87))*E87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((P6BasMak!Tot_alumnos*F88)+(P6BasMak!X_parejas*G88)+(P6BasMak!x_equipo_4* H88)+(P6BasMak!Grupal*I88))*E88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203"/>
      <c r="G89" s="203"/>
      <c r="H89" s="203"/>
      <c r="I89" s="203"/>
      <c r="J89" s="204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((P6BasMak!Tot_alumnos*F90)+(P6BasMak!X_parejas*G90)+(P6BasMak!x_equipo_4* H90)+(P6BasMak!Grupal*I90))*E90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((P6BasMak!Tot_alumnos*F91)+(P6BasMak!X_parejas*G91)+(P6BasMak!x_equipo_4* H91)+(P6BasMak!Grupal*I91))*E91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((P6BasMak!Tot_alumnos*F92)+(P6BasMak!X_parejas*G92)+(P6BasMak!x_equipo_4* H92)+(P6BasMak!Grupal*I92))*E92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((P6BasMak!Tot_alumnos*F93)+(P6BasMak!X_parejas*G93)+(P6BasMak!x_equipo_4* H93)+(P6BasMak!Grupal*I93))*E93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((P6BasMak!Tot_alumnos*F94)+(P6BasMak!X_parejas*G94)+(P6BasMak!x_equipo_4* H94)+(P6BasMak!Grupal*I94))*E94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((P6BasMak!Tot_alumnos*F95)+(P6BasMak!X_parejas*G95)+(P6BasMak!x_equipo_4* H95)+(P6BasMak!Grupal*I95))*E95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((P6BasMak!Tot_alumnos*F96)+(P6BasMak!X_parejas*G96)+(P6BasMak!x_equipo_4* H96)+(P6BasMak!Grupal*I96))*E96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((P6BasMak!Tot_alumnos*F97)+(P6BasMak!X_parejas*G97)+(P6BasMak!x_equipo_4* H97)+(P6BasMak!Grupal*I97))*E97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((P6BasMak!Tot_alumnos*F98)+(P6BasMak!X_parejas*G98)+(P6BasMak!x_equipo_4* H98)+(P6BasMak!Grupal*I98))*E98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((P6BasMak!Tot_alumnos*F99)+(P6BasMak!X_parejas*G99)+(P6BasMak!x_equipo_4* H99)+(P6BasMak!Grupal*I99))*E99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((P6BasMak!Tot_alumnos*F100)+(P6BasMak!X_parejas*G100)+(P6BasMak!x_equipo_4* H100)+(P6BasMak!Grupal*I100))*E100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((P6BasMak!Tot_alumnos*F101)+(P6BasMak!X_parejas*G101)+(P6BasMak!x_equipo_4* H101)+(P6BasMak!Grupal*I101))*E101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((P6BasMak!Tot_alumnos*F102)+(P6BasMak!X_parejas*G102)+(P6BasMak!x_equipo_4* H102)+(P6BasMak!Grupal*I102))*E102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((P6BasMak!Tot_alumnos*F103)+(P6BasMak!X_parejas*G103)+(P6BasMak!x_equipo_4* H103)+(P6BasMak!Grupal*I103))*E103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((P6BasMak!Tot_alumnos*F104)+(P6BasMak!X_parejas*G104)+(P6BasMak!x_equipo_4* H104)+(P6BasMak!Grupal*I104))*E104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((P6BasMak!Tot_alumnos*F105)+(P6BasMak!X_parejas*G105)+(P6BasMak!x_equipo_4* H105)+(P6BasMak!Grupal*I105))*E105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((P6BasMak!Tot_alumnos*F106)+(P6BasMak!X_parejas*G106)+(P6BasMak!x_equipo_4* H106)+(P6BasMak!Grupal*I106))*E106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((P6BasMak!Tot_alumnos*F107)+(P6BasMak!X_parejas*G107)+(P6BasMak!x_equipo_4* H107)+(P6BasMak!Grupal*I107))*E107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((P6BasMak!Tot_alumnos*F108)+(P6BasMak!X_parejas*G108)+(P6BasMak!x_equipo_4* H108)+(P6BasMak!Grupal*I108))*E108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((P6BasMak!Tot_alumnos*F109)+(P6BasMak!X_parejas*G109)+(P6BasMak!x_equipo_4* H109)+(P6BasMak!Grupal*I109))*E109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((P6BasMak!Tot_alumnos*F110)+(P6BasMak!X_parejas*G110)+(P6BasMak!x_equipo_4* H110)+(P6BasMak!Grupal*I110))*E110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((P6BasMak!Tot_alumnos*F111)+(P6BasMak!X_parejas*G111)+(P6BasMak!x_equipo_4* H111)+(P6BasMak!Grupal*I111))*E111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((P6BasMak!Tot_alumnos*F112)+(P6BasMak!X_parejas*G112)+(P6BasMak!x_equipo_4* H112)+(P6BasMak!Grupal*I112))*E112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((P6BasMak!Tot_alumnos*F113)+(P6BasMak!X_parejas*G113)+(P6BasMak!x_equipo_4* H113)+(P6BasMak!Grupal*I113))*E113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((P6BasMak!Tot_alumnos*F114)+(P6BasMak!X_parejas*G114)+(P6BasMak!x_equipo_4* H114)+(P6BasMak!Grupal*I114))*E114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((P6BasMak!Tot_alumnos*F115)+(P6BasMak!X_parejas*G115)+(P6BasMak!x_equipo_4* H115)+(P6BasMak!Grupal*I115))*E115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203" t="b">
        <v>0</v>
      </c>
      <c r="G116" s="203" t="b">
        <v>0</v>
      </c>
      <c r="H116" s="203" t="b">
        <v>0</v>
      </c>
      <c r="I116" s="203" t="b">
        <v>0</v>
      </c>
      <c r="J116" s="204">
        <f>((P6BasMak!Tot_alumnos*F116)+(P6BasMak!X_parejas*G116)+(P6BasMak!x_equipo_4* H116)+(P6BasMak!Grupal*I116))*E116</f>
        <v>0</v>
      </c>
      <c r="K116" s="20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((P6BasMak!Tot_alumnos*F117)+(P6BasMak!X_parejas*G117)+(P6BasMak!x_equipo_4* H117)+(P6BasMak!Grupal*I117))*E117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((P6BasMak!Tot_alumnos*F118)+(P6BasMak!X_parejas*G118)+(P6BasMak!x_equipo_4* H118)+(P6BasMak!Grupal*I118))*E118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((P6BasMak!Tot_alumnos*F119)+(P6BasMak!X_parejas*G119)+(P6BasMak!x_equipo_4* H119)+(P6BasMak!Grupal*I119))*E119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((P6BasMak!Tot_alumnos*F120)+(P6BasMak!X_parejas*G120)+(P6BasMak!x_equipo_4* H120)+(P6BasMak!Grupal*I120))*E120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((P6BasMak!Tot_alumnos*F121)+(P6BasMak!X_parejas*G121)+(P6BasMak!x_equipo_4* H121)+(P6BasMak!Grupal*I121))*E121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((P6BasMak!Tot_alumnos*F122)+(P6BasMak!X_parejas*G122)+(P6BasMak!x_equipo_4* H122)+(P6BasMak!Grupal*I122))*E122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((P6BasMak!Tot_alumnos*F123)+(P6BasMak!X_parejas*G123)+(P6BasMak!x_equipo_4* H123)+(P6BasMak!Grupal*I123))*E123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((P6BasMak!Tot_alumnos*F124)+(P6BasMak!X_parejas*G124)+(P6BasMak!x_equipo_4* H124)+(P6BasMak!Grupal*I124))*E124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((P6BasMak!Tot_alumnos*F125)+(P6BasMak!X_parejas*G125)+(P6BasMak!x_equipo_4* H125)+(P6BasMak!Grupal*I125))*E125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((P6BasMak!Tot_alumnos*F126)+(P6BasMak!X_parejas*G126)+(P6BasMak!x_equipo_4* H126)+(P6BasMak!Grupal*I126))*E126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((P6BasMak!Tot_alumnos*F127)+(P6BasMak!X_parejas*G127)+(P6BasMak!x_equipo_4* H127)+(P6BasMak!Grupal*I127))*E127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((P6BasMak!Tot_alumnos*F128)+(P6BasMak!X_parejas*G128)+(P6BasMak!x_equipo_4* H128)+(P6BasMak!Grupal*I128))*E128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((P6BasMak!Tot_alumnos*F129)+(P6BasMak!X_parejas*G129)+(P6BasMak!x_equipo_4* H129)+(P6BasMak!Grupal*I129))*E129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203" t="b">
        <v>0</v>
      </c>
      <c r="G130" s="203" t="b">
        <v>0</v>
      </c>
      <c r="H130" s="203" t="b">
        <v>0</v>
      </c>
      <c r="I130" s="203" t="b">
        <v>0</v>
      </c>
      <c r="J130" s="204">
        <f>((P6BasMak!Tot_alumnos*F130)+(P6BasMak!X_parejas*G130)+(P6BasMak!x_equipo_4* H130)+(P6BasMak!Grupal*I130))*E130</f>
        <v>0</v>
      </c>
      <c r="K130" s="20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((P6BasMak!Tot_alumnos*F131)+(P6BasMak!X_parejas*G131)+(P6BasMak!x_equipo_4* H131)+(P6BasMak!Grupal*I131))*E131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((P6BasMak!Tot_alumnos*F132)+(P6BasMak!X_parejas*G132)+(P6BasMak!x_equipo_4* H132)+(P6BasMak!Grupal*I132))*E132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((P6BasMak!Tot_alumnos*F133)+(P6BasMak!X_parejas*G133)+(P6BasMak!x_equipo_4* H133)+(P6BasMak!Grupal*I133))*E133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((P6BasMak!Tot_alumnos*F134)+(P6BasMak!X_parejas*G134)+(P6BasMak!x_equipo_4* H134)+(P6BasMak!Grupal*I134))*E134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((P6BasMak!Tot_alumnos*F135)+(P6BasMak!X_parejas*G135)+(P6BasMak!x_equipo_4* H135)+(P6BasMak!Grupal*I135))*E135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((P6BasMak!Tot_alumnos*F136)+(P6BasMak!X_parejas*G136)+(P6BasMak!x_equipo_4* H136)+(P6BasMak!Grupal*I136))*E136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((P6BasMak!Tot_alumnos*F137)+(P6BasMak!X_parejas*G137)+(P6BasMak!x_equipo_4* H137)+(P6BasMak!Grupal*I137))*E137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((P6BasMak!Tot_alumnos*F138)+(P6BasMak!X_parejas*G138)+(P6BasMak!x_equipo_4* H138)+(P6BasMak!Grupal*I138))*E138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((P6BasMak!Tot_alumnos*F139)+(P6BasMak!X_parejas*G139)+(P6BasMak!x_equipo_4* H139)+(P6BasMak!Grupal*I139))*E139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((P6BasMak!Tot_alumnos*F140)+(P6BasMak!X_parejas*G140)+(P6BasMak!x_equipo_4* H140)+(P6BasMak!Grupal*I140))*E140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((P6BasMak!Tot_alumnos*F141)+(P6BasMak!X_parejas*G141)+(P6BasMak!x_equipo_4* H141)+(P6BasMak!Grupal*I141))*E141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((P6BasMak!Tot_alumnos*F142)+(P6BasMak!X_parejas*G142)+(P6BasMak!x_equipo_4* H142)+(P6BasMak!Grupal*I142))*E142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((P6BasMak!Tot_alumnos*F143)+(P6BasMak!X_parejas*G143)+(P6BasMak!x_equipo_4* H143)+(P6BasMak!Grupal*I143))*E143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((P6BasMak!Tot_alumnos*F144)+(P6BasMak!X_parejas*G144)+(P6BasMak!x_equipo_4* H144)+(P6BasMak!Grupal*I144))*E144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((P6BasMak!Tot_alumnos*F145)+(P6BasMak!X_parejas*G145)+(P6BasMak!x_equipo_4* H145)+(P6BasMak!Grupal*I145))*E145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((P6BasMak!Tot_alumnos*F146)+(P6BasMak!X_parejas*G146)+(P6BasMak!x_equipo_4* H146)+(P6BasMak!Grupal*I146))*E146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((P6BasMak!Tot_alumnos*F147)+(P6BasMak!X_parejas*G147)+(P6BasMak!x_equipo_4* H147)+(P6BasMak!Grupal*I147))*E147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((P6BasMak!Tot_alumnos*F148)+(P6BasMak!X_parejas*G148)+(P6BasMak!x_equipo_4* H148)+(P6BasMak!Grupal*I148))*E148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((P6BasMak!Tot_alumnos*F149)+(P6BasMak!X_parejas*G149)+(P6BasMak!x_equipo_4* H149)+(P6BasMak!Grupal*I149))*E149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203" t="b">
        <v>0</v>
      </c>
      <c r="G150" s="203" t="b">
        <v>0</v>
      </c>
      <c r="H150" s="203" t="b">
        <v>0</v>
      </c>
      <c r="I150" s="203" t="b">
        <v>0</v>
      </c>
      <c r="J150" s="204">
        <f>((P6BasMak!Tot_alumnos*F150)+(P6BasMak!X_parejas*G150)+(P6BasMak!x_equipo_4* H150)+(P6BasMak!Grupal*I150))*E150</f>
        <v>0</v>
      </c>
      <c r="K150" s="20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((P6BasMak!Tot_alumnos*F151)+(P6BasMak!X_parejas*G151)+(P6BasMak!x_equipo_4* H151)+(P6BasMak!Grupal*I151))*E151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((P6BasMak!Tot_alumnos*F152)+(P6BasMak!X_parejas*G152)+(P6BasMak!x_equipo_4* H152)+(P6BasMak!Grupal*I152))*E152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((P6BasMak!Tot_alumnos*F153)+(P6BasMak!X_parejas*G153)+(P6BasMak!x_equipo_4* H153)+(P6BasMak!Grupal*I153))*E153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((P6BasMak!Tot_alumnos*F154)+(P6BasMak!X_parejas*G154)+(P6BasMak!x_equipo_4* H154)+(P6BasMak!Grupal*I154))*E154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((P6BasMak!Tot_alumnos*F155)+(P6BasMak!X_parejas*G155)+(P6BasMak!x_equipo_4* H155)+(P6BasMak!Grupal*I155))*E155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((P6BasMak!Tot_alumnos*F156)+(P6BasMak!X_parejas*G156)+(P6BasMak!x_equipo_4* H156)+(P6BasMak!Grupal*I156))*E156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((P6BasMak!Tot_alumnos*F157)+(P6BasMak!X_parejas*G157)+(P6BasMak!x_equipo_4* H157)+(P6BasMak!Grupal*I157))*E157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((P6BasMak!Tot_alumnos*F158)+(P6BasMak!X_parejas*G158)+(P6BasMak!x_equipo_4* H158)+(P6BasMak!Grupal*I158))*E158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((P6BasMak!Tot_alumnos*F159)+(P6BasMak!X_parejas*G159)+(P6BasMak!x_equipo_4* H159)+(P6BasMak!Grupal*I159))*E159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hidden="1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((P6BasMak!Tot_alumnos*F160)+(P6BasMak!X_parejas*G160)+(P6BasMak!x_equipo_4* H160)+(P6BasMak!Grupal*I160))*E160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hidden="1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((P6BasMak!Tot_alumnos*F161)+(P6BasMak!X_parejas*G161)+(P6BasMak!x_equipo_4* H161)+(P6BasMak!Grupal*I161))*E161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hidden="1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((P6BasMak!Tot_alumnos*F162)+(P6BasMak!X_parejas*G162)+(P6BasMak!x_equipo_4* H162)+(P6BasMak!Grupal*I162))*E162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hidden="1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((P6BasMak!Tot_alumnos*F163)+(P6BasMak!X_parejas*G163)+(P6BasMak!x_equipo_4* H163)+(P6BasMak!Grupal*I163))*E163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hidden="1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((P6BasMak!Tot_alumnos*F164)+(P6BasMak!X_parejas*G164)+(P6BasMak!x_equipo_4* H164)+(P6BasMak!Grupal*I164))*E164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hidden="1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((P6BasMak!Tot_alumnos*F165)+(P6BasMak!X_parejas*G165)+(P6BasMak!x_equipo_4* H165)+(P6BasMak!Grupal*I165))*E165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hidden="1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((P6BasMak!Tot_alumnos*F166)+(P6BasMak!X_parejas*G166)+(P6BasMak!x_equipo_4* H166)+(P6BasMak!Grupal*I166))*E166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hidden="1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hidden="1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hidden="1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hidden="1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hidden="1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hidden="1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hidden="1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hidden="1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hidden="1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hidden="1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hidden="1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hidden="1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hidden="1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hidden="1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hidden="1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hidden="1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hidden="1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hidden="1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hidden="1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hidden="1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hidden="1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hidden="1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hidden="1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hidden="1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hidden="1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hidden="1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hidden="1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hidden="1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hidden="1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hidden="1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hidden="1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hidden="1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hidden="1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hidden="1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hidden="1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hidden="1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hidden="1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hidden="1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hidden="1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hidden="1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hidden="1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hidden="1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hidden="1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hidden="1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hidden="1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hidden="1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hidden="1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hidden="1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hidden="1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hidden="1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hidden="1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hidden="1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hidden="1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hidden="1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hidden="1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hidden="1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hidden="1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hidden="1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hidden="1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hidden="1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hidden="1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hidden="1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hidden="1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hidden="1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hidden="1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hidden="1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hidden="1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hidden="1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hidden="1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hidden="1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hidden="1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hidden="1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hidden="1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hidden="1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hidden="1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hidden="1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hidden="1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hidden="1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hidden="1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hidden="1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hidden="1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hidden="1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hidden="1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hidden="1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hidden="1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hidden="1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hidden="1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hidden="1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hidden="1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hidden="1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hidden="1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hidden="1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hidden="1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hidden="1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hidden="1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hidden="1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hidden="1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hidden="1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hidden="1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hidden="1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hidden="1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hidden="1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hidden="1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hidden="1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hidden="1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hidden="1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hidden="1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hidden="1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hidden="1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hidden="1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hidden="1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hidden="1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hidden="1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hidden="1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hidden="1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hidden="1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hidden="1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hidden="1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hidden="1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hidden="1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hidden="1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hidden="1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hidden="1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hidden="1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hidden="1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hidden="1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hidden="1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hidden="1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hidden="1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hidden="1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hidden="1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hidden="1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hidden="1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hidden="1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hidden="1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hidden="1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hidden="1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hidden="1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hidden="1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hidden="1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hidden="1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hidden="1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hidden="1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hidden="1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hidden="1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hidden="1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hidden="1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hidden="1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hidden="1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hidden="1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hidden="1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hidden="1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hidden="1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hidden="1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hidden="1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hidden="1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hidden="1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hidden="1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hidden="1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hidden="1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hidden="1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hidden="1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hidden="1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hidden="1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hidden="1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hidden="1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hidden="1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hidden="1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hidden="1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hidden="1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hidden="1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hidden="1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hidden="1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hidden="1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hidden="1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hidden="1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hidden="1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hidden="1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hidden="1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hidden="1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hidden="1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hidden="1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hidden="1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hidden="1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hidden="1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hidden="1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hidden="1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hidden="1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hidden="1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hidden="1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hidden="1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hidden="1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hidden="1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hidden="1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hidden="1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hidden="1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hidden="1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hidden="1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hidden="1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hidden="1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hidden="1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hidden="1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hidden="1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hidden="1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</sheetData>
  <autoFilter ref="$E$1:$E$1022">
    <filterColumn colId="0">
      <filters>
        <filter val="1"/>
        <filter val="Por prototipo"/>
        <filter val="Maker 3D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341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342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((P7BasEV3!Tot_alumnos*F7)+(P7BasEV3!X_parejas*G7)+(P7BasEV3!x_equipo_4* H7)+(P7BasEV3!Grupal*I7))*E7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((P7BasEV3!Tot_alumnos*F8)+(P7BasEV3!X_parejas*G8)+(P7BasEV3!x_equipo_4* H8)+(P7BasEV3!Grupal*I8))*E8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((P7BasEV3!Tot_alumnos*F9)+(P7BasEV3!X_parejas*G9)+(P7BasEV3!x_equipo_4* H9)+(P7BasEV3!Grupal*I9))*E9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((P7BasEV3!Tot_alumnos*F10)+(P7BasEV3!X_parejas*G10)+(P7BasEV3!x_equipo_4* H10)+(P7BasEV3!Grupal*I10))*E10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((P7BasEV3!Tot_alumnos*F11)+(P7BasEV3!X_parejas*G11)+(P7BasEV3!x_equipo_4* H11)+(P7BasEV3!Grupal*I11))*E11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((P7BasEV3!Tot_alumnos*F12)+(P7BasEV3!X_parejas*G12)+(P7BasEV3!x_equipo_4* H12)+(P7BasEV3!Grupal*I12))*E12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((P7BasEV3!Tot_alumnos*F13)+(P7BasEV3!X_parejas*G13)+(P7BasEV3!x_equipo_4* H13)+(P7BasEV3!Grupal*I13))*E13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((P7BasEV3!Tot_alumnos*F14)+(P7BasEV3!X_parejas*G14)+(P7BasEV3!x_equipo_4* H14)+(P7BasEV3!Grupal*I14))*E14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((P7BasEV3!Tot_alumnos*F15)+(P7BasEV3!X_parejas*G15)+(P7BasEV3!x_equipo_4* H15)+(P7BasEV3!Grupal*I15))*E15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((P7BasEV3!Tot_alumnos*F16)+(P7BasEV3!X_parejas*G16)+(P7BasEV3!x_equipo_4* H16)+(P7BasEV3!Grupal*I16))*E16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((P7BasEV3!Tot_alumnos*F17)+(P7BasEV3!X_parejas*G17)+(P7BasEV3!x_equipo_4* H17)+(P7BasEV3!Grupal*I17))*E17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((P7BasEV3!Tot_alumnos*F18)+(P7BasEV3!X_parejas*G18)+(P7BasEV3!x_equipo_4* H18)+(P7BasEV3!Grupal*I18))*E18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((P7BasEV3!Tot_alumnos*F19)+(P7BasEV3!X_parejas*G19)+(P7BasEV3!x_equipo_4* H19)+(P7BasEV3!Grupal*I19))*E19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((P7BasEV3!Tot_alumnos*F20)+(P7BasEV3!X_parejas*G20)+(P7BasEV3!x_equipo_4* H20)+(P7BasEV3!Grupal*I20))*E20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((P7BasEV3!Tot_alumnos*F21)+(P7BasEV3!X_parejas*G21)+(P7BasEV3!x_equipo_4* H21)+(P7BasEV3!Grupal*I21))*E21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((P7BasEV3!Tot_alumnos*F22)+(P7BasEV3!X_parejas*G22)+(P7BasEV3!x_equipo_4* H22)+(P7BasEV3!Grupal*I22))*E22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((P7BasEV3!Tot_alumnos*F23)+(P7BasEV3!X_parejas*G23)+(P7BasEV3!x_equipo_4* H23)+(P7BasEV3!Grupal*I23))*E23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((P7BasEV3!Tot_alumnos*F24)+(P7BasEV3!X_parejas*G24)+(P7BasEV3!x_equipo_4* H24)+(P7BasEV3!Grupal*I24))*E24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((P7BasEV3!Tot_alumnos*F25)+(P7BasEV3!X_parejas*G25)+(P7BasEV3!x_equipo_4* H25)+(P7BasEV3!Grupal*I25))*E25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((P7BasEV3!Tot_alumnos*F26)+(P7BasEV3!X_parejas*G26)+(P7BasEV3!x_equipo_4* H26)+(P7BasEV3!Grupal*I26))*E26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((P7BasEV3!Tot_alumnos*F27)+(P7BasEV3!X_parejas*G27)+(P7BasEV3!x_equipo_4* H27)+(P7BasEV3!Grupal*I27))*E27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((P7BasEV3!Tot_alumnos*F28)+(P7BasEV3!X_parejas*G28)+(P7BasEV3!x_equipo_4* H28)+(P7BasEV3!Grupal*I28))*E28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((P7BasEV3!Tot_alumnos*F29)+(P7BasEV3!X_parejas*G29)+(P7BasEV3!x_equipo_4* H29)+(P7BasEV3!Grupal*I29))*E29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((P7BasEV3!Tot_alumnos*F30)+(P7BasEV3!X_parejas*G30)+(P7BasEV3!x_equipo_4* H30)+(P7BasEV3!Grupal*I30))*E30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((P7BasEV3!Tot_alumnos*F31)+(P7BasEV3!X_parejas*G31)+(P7BasEV3!x_equipo_4* H31)+(P7BasEV3!Grupal*I31))*E31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((P7BasEV3!Tot_alumnos*F32)+(P7BasEV3!X_parejas*G32)+(P7BasEV3!x_equipo_4* H32)+(P7BasEV3!Grupal*I32))*E32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((P7BasEV3!Tot_alumnos*F33)+(P7BasEV3!X_parejas*G33)+(P7BasEV3!x_equipo_4* H33)+(P7BasEV3!Grupal*I33))*E33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((P7BasEV3!Tot_alumnos*F34)+(P7BasEV3!X_parejas*G34)+(P7BasEV3!x_equipo_4* H34)+(P7BasEV3!Grupal*I34))*E34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((P7BasEV3!Tot_alumnos*F35)+(P7BasEV3!X_parejas*G35)+(P7BasEV3!x_equipo_4* H35)+(P7BasEV3!Grupal*I35))*E35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((P7BasEV3!Tot_alumnos*F36)+(P7BasEV3!X_parejas*G36)+(P7BasEV3!x_equipo_4* H36)+(P7BasEV3!Grupal*I36))*E36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((P7BasEV3!Tot_alumnos*F37)+(P7BasEV3!X_parejas*G37)+(P7BasEV3!x_equipo_4* H37)+(P7BasEV3!Grupal*I37))*E37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((P7BasEV3!Tot_alumnos*F38)+(P7BasEV3!X_parejas*G38)+(P7BasEV3!x_equipo_4* H38)+(P7BasEV3!Grupal*I38))*E38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((P7BasEV3!Tot_alumnos*F39)+(P7BasEV3!X_parejas*G39)+(P7BasEV3!x_equipo_4* H39)+(P7BasEV3!Grupal*I39))*E39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((P7BasEV3!Tot_alumnos*F40)+(P7BasEV3!X_parejas*G40)+(P7BasEV3!x_equipo_4* H40)+(P7BasEV3!Grupal*I40))*E40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((P7BasEV3!Tot_alumnos*F41)+(P7BasEV3!X_parejas*G41)+(P7BasEV3!x_equipo_4* H41)+(P7BasEV3!Grupal*I41))*E41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((P7BasEV3!Tot_alumnos*F42)+(P7BasEV3!X_parejas*G42)+(P7BasEV3!x_equipo_4* H42)+(P7BasEV3!Grupal*I42))*E42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((P7BasEV3!Tot_alumnos*F43)+(P7BasEV3!X_parejas*G43)+(P7BasEV3!x_equipo_4* H43)+(P7BasEV3!Grupal*I43))*E43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((P7BasEV3!Tot_alumnos*F44)+(P7BasEV3!X_parejas*G44)+(P7BasEV3!x_equipo_4* H44)+(P7BasEV3!Grupal*I44))*E44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((P7BasEV3!Tot_alumnos*F45)+(P7BasEV3!X_parejas*G45)+(P7BasEV3!x_equipo_4* H45)+(P7BasEV3!Grupal*I45))*E45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((P7BasEV3!Tot_alumnos*F46)+(P7BasEV3!X_parejas*G46)+(P7BasEV3!x_equipo_4* H46)+(P7BasEV3!Grupal*I46))*E46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((P7BasEV3!Tot_alumnos*F47)+(P7BasEV3!X_parejas*G47)+(P7BasEV3!x_equipo_4* H47)+(P7BasEV3!Grupal*I47))*E47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((P7BasEV3!Tot_alumnos*F48)+(P7BasEV3!X_parejas*G48)+(P7BasEV3!x_equipo_4* H48)+(P7BasEV3!Grupal*I48))*E48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((P7BasEV3!Tot_alumnos*F49)+(P7BasEV3!X_parejas*G49)+(P7BasEV3!x_equipo_4* H49)+(P7BasEV3!Grupal*I49))*E49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((P7BasEV3!Tot_alumnos*F50)+(P7BasEV3!X_parejas*G50)+(P7BasEV3!x_equipo_4* H50)+(P7BasEV3!Grupal*I50))*E50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((P7BasEV3!Tot_alumnos*F51)+(P7BasEV3!X_parejas*G51)+(P7BasEV3!x_equipo_4* H51)+(P7BasEV3!Grupal*I51))*E51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((P7BasEV3!Tot_alumnos*F52)+(P7BasEV3!X_parejas*G52)+(P7BasEV3!x_equipo_4* H52)+(P7BasEV3!Grupal*I52))*E52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((P7BasEV3!Tot_alumnos*F53)+(P7BasEV3!X_parejas*G53)+(P7BasEV3!x_equipo_4* H53)+(P7BasEV3!Grupal*I53))*E53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((P7BasEV3!Tot_alumnos*F54)+(P7BasEV3!X_parejas*G54)+(P7BasEV3!x_equipo_4* H54)+(P7BasEV3!Grupal*I54))*E54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((P7BasEV3!Tot_alumnos*F55)+(P7BasEV3!X_parejas*G55)+(P7BasEV3!x_equipo_4* H55)+(P7BasEV3!Grupal*I55))*E55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((P7BasEV3!Tot_alumnos*F56)+(P7BasEV3!X_parejas*G56)+(P7BasEV3!x_equipo_4* H56)+(P7BasEV3!Grupal*I56))*E56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((P7BasEV3!Tot_alumnos*F57)+(P7BasEV3!X_parejas*G57)+(P7BasEV3!x_equipo_4* H57)+(P7BasEV3!Grupal*I57))*E57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((P7BasEV3!Tot_alumnos*F58)+(P7BasEV3!X_parejas*G58)+(P7BasEV3!x_equipo_4* H58)+(P7BasEV3!Grupal*I58))*E58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((P7BasEV3!Tot_alumnos*F59)+(P7BasEV3!X_parejas*G59)+(P7BasEV3!x_equipo_4* H59)+(P7BasEV3!Grupal*I59))*E59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((P7BasEV3!Tot_alumnos*F60)+(P7BasEV3!X_parejas*G60)+(P7BasEV3!x_equipo_4* H60)+(P7BasEV3!Grupal*I60))*E60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((P7BasEV3!Tot_alumnos*F61)+(P7BasEV3!X_parejas*G61)+(P7BasEV3!x_equipo_4* H61)+(P7BasEV3!Grupal*I61))*E61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((P7BasEV3!Tot_alumnos*F62)+(P7BasEV3!X_parejas*G62)+(P7BasEV3!x_equipo_4* H62)+(P7BasEV3!Grupal*I62))*E62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((P7BasEV3!Tot_alumnos*F63)+(P7BasEV3!X_parejas*G63)+(P7BasEV3!x_equipo_4* H63)+(P7BasEV3!Grupal*I63))*E63</f>
        <v>0</v>
      </c>
    </row>
    <row r="64" ht="15.75" hidden="1" customHeight="1">
      <c r="A64" s="171" t="s">
        <v>281</v>
      </c>
      <c r="B64" s="171" t="s">
        <v>343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((P7BasEV3!Tot_alumnos*F64)+(P7BasEV3!X_parejas*G64)+(P7BasEV3!x_equipo_4* H64)+(P7BasEV3!Grupal*I64))*E64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((P7BasEV3!Tot_alumnos*F65)+(P7BasEV3!X_parejas*G65)+(P7BasEV3!x_equipo_4* H65)+(P7BasEV3!Grupal*I65))*E65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((P7BasEV3!Tot_alumnos*F66)+(P7BasEV3!X_parejas*G66)+(P7BasEV3!x_equipo_4* H66)+(P7BasEV3!Grupal*I66))*E66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((P7BasEV3!Tot_alumnos*F67)+(P7BasEV3!X_parejas*G67)+(P7BasEV3!x_equipo_4* H67)+(P7BasEV3!Grupal*I67))*E67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((P7BasEV3!Tot_alumnos*F68)+(P7BasEV3!X_parejas*G68)+(P7BasEV3!x_equipo_4* H68)+(P7BasEV3!Grupal*I68))*E68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((P7BasEV3!Tot_alumnos*F69)+(P7BasEV3!X_parejas*G69)+(P7BasEV3!x_equipo_4* H69)+(P7BasEV3!Grupal*I69))*E69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((P7BasEV3!Tot_alumnos*F70)+(P7BasEV3!X_parejas*G70)+(P7BasEV3!x_equipo_4* H70)+(P7BasEV3!Grupal*I70))*E70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((P7BasEV3!Tot_alumnos*F71)+(P7BasEV3!X_parejas*G71)+(P7BasEV3!x_equipo_4* H71)+(P7BasEV3!Grupal*I71))*E71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((P7BasEV3!Tot_alumnos*F72)+(P7BasEV3!X_parejas*G72)+(P7BasEV3!x_equipo_4* H72)+(P7BasEV3!Grupal*I72))*E72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((P7BasEV3!Tot_alumnos*F73)+(P7BasEV3!X_parejas*G73)+(P7BasEV3!x_equipo_4* H73)+(P7BasEV3!Grupal*I73))*E73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((P7BasEV3!Tot_alumnos*F74)+(P7BasEV3!X_parejas*G74)+(P7BasEV3!x_equipo_4* H74)+(P7BasEV3!Grupal*I74))*E74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((P7BasEV3!Tot_alumnos*F75)+(P7BasEV3!X_parejas*G75)+(P7BasEV3!x_equipo_4* H75)+(P7BasEV3!Grupal*I75))*E75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((P7BasEV3!Tot_alumnos*F76)+(P7BasEV3!X_parejas*G76)+(P7BasEV3!x_equipo_4* H76)+(P7BasEV3!Grupal*I76))*E76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((P7BasEV3!Tot_alumnos*F77)+(P7BasEV3!X_parejas*G77)+(P7BasEV3!x_equipo_4* H77)+(P7BasEV3!Grupal*I77))*E77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((P7BasEV3!Tot_alumnos*F78)+(P7BasEV3!X_parejas*G78)+(P7BasEV3!x_equipo_4* H78)+(P7BasEV3!Grupal*I78))*E78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((P7BasEV3!Tot_alumnos*F79)+(P7BasEV3!X_parejas*G79)+(P7BasEV3!x_equipo_4* H79)+(P7BasEV3!Grupal*I79))*E79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((P7BasEV3!Tot_alumnos*F80)+(P7BasEV3!X_parejas*G80)+(P7BasEV3!x_equipo_4* H80)+(P7BasEV3!Grupal*I80))*E80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((P7BasEV3!Tot_alumnos*F81)+(P7BasEV3!X_parejas*G81)+(P7BasEV3!x_equipo_4* H81)+(P7BasEV3!Grupal*I81))*E81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((P7BasEV3!Tot_alumnos*F82)+(P7BasEV3!X_parejas*G82)+(P7BasEV3!x_equipo_4* H82)+(P7BasEV3!Grupal*I82))*E82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((P7BasEV3!Tot_alumnos*F83)+(P7BasEV3!X_parejas*G83)+(P7BasEV3!x_equipo_4* H83)+(P7BasEV3!Grupal*I83))*E83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((P7BasEV3!Tot_alumnos*F84)+(P7BasEV3!X_parejas*G84)+(P7BasEV3!x_equipo_4* H84)+(P7BasEV3!Grupal*I84))*E84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((P7BasEV3!Tot_alumnos*F85)+(P7BasEV3!X_parejas*G85)+(P7BasEV3!x_equipo_4* H85)+(P7BasEV3!Grupal*I85))*E85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((P7BasEV3!Tot_alumnos*F86)+(P7BasEV3!X_parejas*G86)+(P7BasEV3!x_equipo_4* H86)+(P7BasEV3!Grupal*I86))*E86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((P7BasEV3!Tot_alumnos*F87)+(P7BasEV3!X_parejas*G87)+(P7BasEV3!x_equipo_4* H87)+(P7BasEV3!Grupal*I87))*E87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((P7BasEV3!Tot_alumnos*F88)+(P7BasEV3!X_parejas*G88)+(P7BasEV3!x_equipo_4* H88)+(P7BasEV3!Grupal*I88))*E88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((P7BasEV3!Tot_alumnos*F89)+(P7BasEV3!X_parejas*G89)+(P7BasEV3!x_equipo_4* H89)+(P7BasEV3!Grupal*I89))*E89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((P7BasEV3!Tot_alumnos*F90)+(P7BasEV3!X_parejas*G90)+(P7BasEV3!x_equipo_4* H90)+(P7BasEV3!Grupal*I90))*E90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((P7BasEV3!Tot_alumnos*F91)+(P7BasEV3!X_parejas*G91)+(P7BasEV3!x_equipo_4* H91)+(P7BasEV3!Grupal*I91))*E91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((P7BasEV3!Tot_alumnos*F92)+(P7BasEV3!X_parejas*G92)+(P7BasEV3!x_equipo_4* H92)+(P7BasEV3!Grupal*I92))*E92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((P7BasEV3!Tot_alumnos*F93)+(P7BasEV3!X_parejas*G93)+(P7BasEV3!x_equipo_4* H93)+(P7BasEV3!Grupal*I93))*E93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((P7BasEV3!Tot_alumnos*F94)+(P7BasEV3!X_parejas*G94)+(P7BasEV3!x_equipo_4* H94)+(P7BasEV3!Grupal*I94))*E94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((P7BasEV3!Tot_alumnos*F95)+(P7BasEV3!X_parejas*G95)+(P7BasEV3!x_equipo_4* H95)+(P7BasEV3!Grupal*I95))*E95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((P7BasEV3!Tot_alumnos*F96)+(P7BasEV3!X_parejas*G96)+(P7BasEV3!x_equipo_4* H96)+(P7BasEV3!Grupal*I96))*E96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((P7BasEV3!Tot_alumnos*F97)+(P7BasEV3!X_parejas*G97)+(P7BasEV3!x_equipo_4* H97)+(P7BasEV3!Grupal*I97))*E97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((P7BasEV3!Tot_alumnos*F98)+(P7BasEV3!X_parejas*G98)+(P7BasEV3!x_equipo_4* H98)+(P7BasEV3!Grupal*I98))*E98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((P7BasEV3!Tot_alumnos*F99)+(P7BasEV3!X_parejas*G99)+(P7BasEV3!x_equipo_4* H99)+(P7BasEV3!Grupal*I99))*E99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((P7BasEV3!Tot_alumnos*F100)+(P7BasEV3!X_parejas*G100)+(P7BasEV3!x_equipo_4* H100)+(P7BasEV3!Grupal*I100))*E100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((P7BasEV3!Tot_alumnos*F101)+(P7BasEV3!X_parejas*G101)+(P7BasEV3!x_equipo_4* H101)+(P7BasEV3!Grupal*I101))*E101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((P7BasEV3!Tot_alumnos*F102)+(P7BasEV3!X_parejas*G102)+(P7BasEV3!x_equipo_4* H102)+(P7BasEV3!Grupal*I102))*E102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((P7BasEV3!Tot_alumnos*F103)+(P7BasEV3!X_parejas*G103)+(P7BasEV3!x_equipo_4* H103)+(P7BasEV3!Grupal*I103))*E103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((P7BasEV3!Tot_alumnos*F104)+(P7BasEV3!X_parejas*G104)+(P7BasEV3!x_equipo_4* H104)+(P7BasEV3!Grupal*I104))*E104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((P7BasEV3!Tot_alumnos*F105)+(P7BasEV3!X_parejas*G105)+(P7BasEV3!x_equipo_4* H105)+(P7BasEV3!Grupal*I105))*E105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((P7BasEV3!Tot_alumnos*F106)+(P7BasEV3!X_parejas*G106)+(P7BasEV3!x_equipo_4* H106)+(P7BasEV3!Grupal*I106))*E106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((P7BasEV3!Tot_alumnos*F107)+(P7BasEV3!X_parejas*G107)+(P7BasEV3!x_equipo_4* H107)+(P7BasEV3!Grupal*I107))*E107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((P7BasEV3!Tot_alumnos*F108)+(P7BasEV3!X_parejas*G108)+(P7BasEV3!x_equipo_4* H108)+(P7BasEV3!Grupal*I108))*E108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((P7BasEV3!Tot_alumnos*F109)+(P7BasEV3!X_parejas*G109)+(P7BasEV3!x_equipo_4* H109)+(P7BasEV3!Grupal*I109))*E109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((P7BasEV3!Tot_alumnos*F110)+(P7BasEV3!X_parejas*G110)+(P7BasEV3!x_equipo_4* H110)+(P7BasEV3!Grupal*I110))*E110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((P7BasEV3!Tot_alumnos*F111)+(P7BasEV3!X_parejas*G111)+(P7BasEV3!x_equipo_4* H111)+(P7BasEV3!Grupal*I111))*E111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((P7BasEV3!Tot_alumnos*F112)+(P7BasEV3!X_parejas*G112)+(P7BasEV3!x_equipo_4* H112)+(P7BasEV3!Grupal*I112))*E112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((P7BasEV3!Tot_alumnos*F113)+(P7BasEV3!X_parejas*G113)+(P7BasEV3!x_equipo_4* H113)+(P7BasEV3!Grupal*I113))*E113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((P7BasEV3!Tot_alumnos*F114)+(P7BasEV3!X_parejas*G114)+(P7BasEV3!x_equipo_4* H114)+(P7BasEV3!Grupal*I114))*E114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((P7BasEV3!Tot_alumnos*F115)+(P7BasEV3!X_parejas*G115)+(P7BasEV3!x_equipo_4* H115)+(P7BasEV3!Grupal*I115))*E115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((P7BasEV3!Tot_alumnos*F116)+(P7BasEV3!X_parejas*G116)+(P7BasEV3!x_equipo_4* H116)+(P7BasEV3!Grupal*I116))*E116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((P7BasEV3!Tot_alumnos*F117)+(P7BasEV3!X_parejas*G117)+(P7BasEV3!x_equipo_4* H117)+(P7BasEV3!Grupal*I117))*E117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((P7BasEV3!Tot_alumnos*F118)+(P7BasEV3!X_parejas*G118)+(P7BasEV3!x_equipo_4* H118)+(P7BasEV3!Grupal*I118))*E118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((P7BasEV3!Tot_alumnos*F119)+(P7BasEV3!X_parejas*G119)+(P7BasEV3!x_equipo_4* H119)+(P7BasEV3!Grupal*I119))*E119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((P7BasEV3!Tot_alumnos*F120)+(P7BasEV3!X_parejas*G120)+(P7BasEV3!x_equipo_4* H120)+(P7BasEV3!Grupal*I120))*E120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((P7BasEV3!Tot_alumnos*F121)+(P7BasEV3!X_parejas*G121)+(P7BasEV3!x_equipo_4* H121)+(P7BasEV3!Grupal*I121))*E121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((P7BasEV3!Tot_alumnos*F122)+(P7BasEV3!X_parejas*G122)+(P7BasEV3!x_equipo_4* H122)+(P7BasEV3!Grupal*I122))*E122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((P7BasEV3!Tot_alumnos*F123)+(P7BasEV3!X_parejas*G123)+(P7BasEV3!x_equipo_4* H123)+(P7BasEV3!Grupal*I123))*E123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((P7BasEV3!Tot_alumnos*F124)+(P7BasEV3!X_parejas*G124)+(P7BasEV3!x_equipo_4* H124)+(P7BasEV3!Grupal*I124))*E124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((P7BasEV3!Tot_alumnos*F125)+(P7BasEV3!X_parejas*G125)+(P7BasEV3!x_equipo_4* H125)+(P7BasEV3!Grupal*I125))*E125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((P7BasEV3!Tot_alumnos*F126)+(P7BasEV3!X_parejas*G126)+(P7BasEV3!x_equipo_4* H126)+(P7BasEV3!Grupal*I126))*E126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((P7BasEV3!Tot_alumnos*F127)+(P7BasEV3!X_parejas*G127)+(P7BasEV3!x_equipo_4* H127)+(P7BasEV3!Grupal*I127))*E127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((P7BasEV3!Tot_alumnos*F128)+(P7BasEV3!X_parejas*G128)+(P7BasEV3!x_equipo_4* H128)+(P7BasEV3!Grupal*I128))*E128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((P7BasEV3!Tot_alumnos*F129)+(P7BasEV3!X_parejas*G129)+(P7BasEV3!x_equipo_4* H129)+(P7BasEV3!Grupal*I129))*E129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((P7BasEV3!Tot_alumnos*F130)+(P7BasEV3!X_parejas*G130)+(P7BasEV3!x_equipo_4* H130)+(P7BasEV3!Grupal*I130))*E130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((P7BasEV3!Tot_alumnos*F131)+(P7BasEV3!X_parejas*G131)+(P7BasEV3!x_equipo_4* H131)+(P7BasEV3!Grupal*I131))*E131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((P7BasEV3!Tot_alumnos*F132)+(P7BasEV3!X_parejas*G132)+(P7BasEV3!x_equipo_4* H132)+(P7BasEV3!Grupal*I132))*E132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((P7BasEV3!Tot_alumnos*F133)+(P7BasEV3!X_parejas*G133)+(P7BasEV3!x_equipo_4* H133)+(P7BasEV3!Grupal*I133))*E133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((P7BasEV3!Tot_alumnos*F134)+(P7BasEV3!X_parejas*G134)+(P7BasEV3!x_equipo_4* H134)+(P7BasEV3!Grupal*I134))*E134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((P7BasEV3!Tot_alumnos*F135)+(P7BasEV3!X_parejas*G135)+(P7BasEV3!x_equipo_4* H135)+(P7BasEV3!Grupal*I135))*E135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((P7BasEV3!Tot_alumnos*F136)+(P7BasEV3!X_parejas*G136)+(P7BasEV3!x_equipo_4* H136)+(P7BasEV3!Grupal*I136))*E136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((P7BasEV3!Tot_alumnos*F137)+(P7BasEV3!X_parejas*G137)+(P7BasEV3!x_equipo_4* H137)+(P7BasEV3!Grupal*I137))*E137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((P7BasEV3!Tot_alumnos*F138)+(P7BasEV3!X_parejas*G138)+(P7BasEV3!x_equipo_4* H138)+(P7BasEV3!Grupal*I138))*E138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((P7BasEV3!Tot_alumnos*F139)+(P7BasEV3!X_parejas*G139)+(P7BasEV3!x_equipo_4* H139)+(P7BasEV3!Grupal*I139))*E139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((P7BasEV3!Tot_alumnos*F140)+(P7BasEV3!X_parejas*G140)+(P7BasEV3!x_equipo_4* H140)+(P7BasEV3!Grupal*I140))*E140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((P7BasEV3!Tot_alumnos*F141)+(P7BasEV3!X_parejas*G141)+(P7BasEV3!x_equipo_4* H141)+(P7BasEV3!Grupal*I141))*E141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((P7BasEV3!Tot_alumnos*F142)+(P7BasEV3!X_parejas*G142)+(P7BasEV3!x_equipo_4* H142)+(P7BasEV3!Grupal*I142))*E142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((P7BasEV3!Tot_alumnos*F143)+(P7BasEV3!X_parejas*G143)+(P7BasEV3!x_equipo_4* H143)+(P7BasEV3!Grupal*I143))*E143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((P7BasEV3!Tot_alumnos*F144)+(P7BasEV3!X_parejas*G144)+(P7BasEV3!x_equipo_4* H144)+(P7BasEV3!Grupal*I144))*E144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((P7BasEV3!Tot_alumnos*F145)+(P7BasEV3!X_parejas*G145)+(P7BasEV3!x_equipo_4* H145)+(P7BasEV3!Grupal*I145))*E145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((P7BasEV3!Tot_alumnos*F146)+(P7BasEV3!X_parejas*G146)+(P7BasEV3!x_equipo_4* H146)+(P7BasEV3!Grupal*I146))*E146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((P7BasEV3!Tot_alumnos*F147)+(P7BasEV3!X_parejas*G147)+(P7BasEV3!x_equipo_4* H147)+(P7BasEV3!Grupal*I147))*E147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((P7BasEV3!Tot_alumnos*F150)+(P7BasEV3!X_parejas*G150)+(P7BasEV3!x_equipo_4* H150)+(P7BasEV3!Grupal*I150))*E150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((P7BasEV3!Tot_alumnos*F151)+(P7BasEV3!X_parejas*G151)+(P7BasEV3!x_equipo_4* H151)+(P7BasEV3!Grupal*I151))*E151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((P7BasEV3!Tot_alumnos*F152)+(P7BasEV3!X_parejas*G152)+(P7BasEV3!x_equipo_4* H152)+(P7BasEV3!Grupal*I152))*E152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((P7BasEV3!Tot_alumnos*F153)+(P7BasEV3!X_parejas*G153)+(P7BasEV3!x_equipo_4* H153)+(P7BasEV3!Grupal*I153))*E153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((P7BasEV3!Tot_alumnos*F154)+(P7BasEV3!X_parejas*G154)+(P7BasEV3!x_equipo_4* H154)+(P7BasEV3!Grupal*I154))*E154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((P7BasEV3!Tot_alumnos*F155)+(P7BasEV3!X_parejas*G155)+(P7BasEV3!x_equipo_4* H155)+(P7BasEV3!Grupal*I155))*E155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((P7BasEV3!Tot_alumnos*F156)+(P7BasEV3!X_parejas*G156)+(P7BasEV3!x_equipo_4* H156)+(P7BasEV3!Grupal*I156))*E156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((P7BasEV3!Tot_alumnos*F157)+(P7BasEV3!X_parejas*G157)+(P7BasEV3!x_equipo_4* H157)+(P7BasEV3!Grupal*I157))*E157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((P7BasEV3!Tot_alumnos*F158)+(P7BasEV3!X_parejas*G158)+(P7BasEV3!x_equipo_4* H158)+(P7BasEV3!Grupal*I158))*E158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((P7BasEV3!Tot_alumnos*F159)+(P7BasEV3!X_parejas*G159)+(P7BasEV3!x_equipo_4* H159)+(P7BasEV3!Grupal*I159))*E159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EV3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341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344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((P7BasSpi!Tot_alumnos*F7)+(P7BasSpi!X_parejas*G7)+(P7BasSpi!x_equipo_4* H7)+(P7BasSpi!Grupal*I7))*E7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((P7BasSpi!Tot_alumnos*F8)+(P7BasSpi!X_parejas*G8)+(P7BasSpi!x_equipo_4* H8)+(P7BasSpi!Grupal*I8))*E8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((P7BasSpi!Tot_alumnos*F9)+(P7BasSpi!X_parejas*G9)+(P7BasSpi!x_equipo_4* H9)+(P7BasSpi!Grupal*I9))*E9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((P7BasSpi!Tot_alumnos*F10)+(P7BasSpi!X_parejas*G10)+(P7BasSpi!x_equipo_4* H10)+(P7BasSpi!Grupal*I10))*E10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((P7BasSpi!Tot_alumnos*F11)+(P7BasSpi!X_parejas*G11)+(P7BasSpi!x_equipo_4* H11)+(P7BasSpi!Grupal*I11))*E11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((P7BasSpi!Tot_alumnos*F12)+(P7BasSpi!X_parejas*G12)+(P7BasSpi!x_equipo_4* H12)+(P7BasSpi!Grupal*I12))*E12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((P7BasSpi!Tot_alumnos*F13)+(P7BasSpi!X_parejas*G13)+(P7BasSpi!x_equipo_4* H13)+(P7BasSpi!Grupal*I13))*E13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((P7BasSpi!Tot_alumnos*F14)+(P7BasSpi!X_parejas*G14)+(P7BasSpi!x_equipo_4* H14)+(P7BasSpi!Grupal*I14))*E14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((P7BasSpi!Tot_alumnos*F15)+(P7BasSpi!X_parejas*G15)+(P7BasSpi!x_equipo_4* H15)+(P7BasSpi!Grupal*I15))*E15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((P7BasSpi!Tot_alumnos*F16)+(P7BasSpi!X_parejas*G16)+(P7BasSpi!x_equipo_4* H16)+(P7BasSpi!Grupal*I16))*E16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((P7BasSpi!Tot_alumnos*F17)+(P7BasSpi!X_parejas*G17)+(P7BasSpi!x_equipo_4* H17)+(P7BasSpi!Grupal*I17))*E17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((P7BasSpi!Tot_alumnos*F18)+(P7BasSpi!X_parejas*G18)+(P7BasSpi!x_equipo_4* H18)+(P7BasSpi!Grupal*I18))*E18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((P7BasSpi!Tot_alumnos*F19)+(P7BasSpi!X_parejas*G19)+(P7BasSpi!x_equipo_4* H19)+(P7BasSpi!Grupal*I19))*E19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((P7BasSpi!Tot_alumnos*F20)+(P7BasSpi!X_parejas*G20)+(P7BasSpi!x_equipo_4* H20)+(P7BasSpi!Grupal*I20))*E20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((P7BasSpi!Tot_alumnos*F21)+(P7BasSpi!X_parejas*G21)+(P7BasSpi!x_equipo_4* H21)+(P7BasSpi!Grupal*I21))*E21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((P7BasSpi!Tot_alumnos*F22)+(P7BasSpi!X_parejas*G22)+(P7BasSpi!x_equipo_4* H22)+(P7BasSpi!Grupal*I22))*E22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((P7BasSpi!Tot_alumnos*F23)+(P7BasSpi!X_parejas*G23)+(P7BasSpi!x_equipo_4* H23)+(P7BasSpi!Grupal*I23))*E23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((P7BasSpi!Tot_alumnos*F24)+(P7BasSpi!X_parejas*G24)+(P7BasSpi!x_equipo_4* H24)+(P7BasSpi!Grupal*I24))*E24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((P7BasSpi!Tot_alumnos*F25)+(P7BasSpi!X_parejas*G25)+(P7BasSpi!x_equipo_4* H25)+(P7BasSpi!Grupal*I25))*E25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((P7BasSpi!Tot_alumnos*F26)+(P7BasSpi!X_parejas*G26)+(P7BasSpi!x_equipo_4* H26)+(P7BasSpi!Grupal*I26))*E26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((P7BasSpi!Tot_alumnos*F27)+(P7BasSpi!X_parejas*G27)+(P7BasSpi!x_equipo_4* H27)+(P7BasSpi!Grupal*I27))*E27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((P7BasSpi!Tot_alumnos*F28)+(P7BasSpi!X_parejas*G28)+(P7BasSpi!x_equipo_4* H28)+(P7BasSpi!Grupal*I28))*E28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((P7BasSpi!Tot_alumnos*F29)+(P7BasSpi!X_parejas*G29)+(P7BasSpi!x_equipo_4* H29)+(P7BasSpi!Grupal*I29))*E29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((P7BasSpi!Tot_alumnos*F30)+(P7BasSpi!X_parejas*G30)+(P7BasSpi!x_equipo_4* H30)+(P7BasSpi!Grupal*I30))*E30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((P7BasSpi!Tot_alumnos*F31)+(P7BasSpi!X_parejas*G31)+(P7BasSpi!x_equipo_4* H31)+(P7BasSpi!Grupal*I31))*E31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((P7BasSpi!Tot_alumnos*F32)+(P7BasSpi!X_parejas*G32)+(P7BasSpi!x_equipo_4* H32)+(P7BasSpi!Grupal*I32))*E32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((P7BasSpi!Tot_alumnos*F33)+(P7BasSpi!X_parejas*G33)+(P7BasSpi!x_equipo_4* H33)+(P7BasSpi!Grupal*I33))*E33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((P7BasSpi!Tot_alumnos*F34)+(P7BasSpi!X_parejas*G34)+(P7BasSpi!x_equipo_4* H34)+(P7BasSpi!Grupal*I34))*E34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((P7BasSpi!Tot_alumnos*F35)+(P7BasSpi!X_parejas*G35)+(P7BasSpi!x_equipo_4* H35)+(P7BasSpi!Grupal*I35))*E35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((P7BasSpi!Tot_alumnos*F36)+(P7BasSpi!X_parejas*G36)+(P7BasSpi!x_equipo_4* H36)+(P7BasSpi!Grupal*I36))*E36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((P7BasSpi!Tot_alumnos*F37)+(P7BasSpi!X_parejas*G37)+(P7BasSpi!x_equipo_4* H37)+(P7BasSpi!Grupal*I37))*E37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((P7BasSpi!Tot_alumnos*F38)+(P7BasSpi!X_parejas*G38)+(P7BasSpi!x_equipo_4* H38)+(P7BasSpi!Grupal*I38))*E38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((P7BasSpi!Tot_alumnos*F39)+(P7BasSpi!X_parejas*G39)+(P7BasSpi!x_equipo_4* H39)+(P7BasSpi!Grupal*I39))*E39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((P7BasSpi!Tot_alumnos*F40)+(P7BasSpi!X_parejas*G40)+(P7BasSpi!x_equipo_4* H40)+(P7BasSpi!Grupal*I40))*E40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((P7BasSpi!Tot_alumnos*F41)+(P7BasSpi!X_parejas*G41)+(P7BasSpi!x_equipo_4* H41)+(P7BasSpi!Grupal*I41))*E41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((P7BasSpi!Tot_alumnos*F42)+(P7BasSpi!X_parejas*G42)+(P7BasSpi!x_equipo_4* H42)+(P7BasSpi!Grupal*I42))*E42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((P7BasSpi!Tot_alumnos*F43)+(P7BasSpi!X_parejas*G43)+(P7BasSpi!x_equipo_4* H43)+(P7BasSpi!Grupal*I43))*E43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((P7BasSpi!Tot_alumnos*F44)+(P7BasSpi!X_parejas*G44)+(P7BasSpi!x_equipo_4* H44)+(P7BasSpi!Grupal*I44))*E44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((P7BasSpi!Tot_alumnos*F45)+(P7BasSpi!X_parejas*G45)+(P7BasSpi!x_equipo_4* H45)+(P7BasSpi!Grupal*I45))*E45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((P7BasSpi!Tot_alumnos*F46)+(P7BasSpi!X_parejas*G46)+(P7BasSpi!x_equipo_4* H46)+(P7BasSpi!Grupal*I46))*E46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((P7BasSpi!Tot_alumnos*F47)+(P7BasSpi!X_parejas*G47)+(P7BasSpi!x_equipo_4* H47)+(P7BasSpi!Grupal*I47))*E47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((P7BasSpi!Tot_alumnos*F48)+(P7BasSpi!X_parejas*G48)+(P7BasSpi!x_equipo_4* H48)+(P7BasSpi!Grupal*I48))*E48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((P7BasSpi!Tot_alumnos*F49)+(P7BasSpi!X_parejas*G49)+(P7BasSpi!x_equipo_4* H49)+(P7BasSpi!Grupal*I49))*E49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((P7BasSpi!Tot_alumnos*F50)+(P7BasSpi!X_parejas*G50)+(P7BasSpi!x_equipo_4* H50)+(P7BasSpi!Grupal*I50))*E50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((P7BasSpi!Tot_alumnos*F51)+(P7BasSpi!X_parejas*G51)+(P7BasSpi!x_equipo_4* H51)+(P7BasSpi!Grupal*I51))*E51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((P7BasSpi!Tot_alumnos*F52)+(P7BasSpi!X_parejas*G52)+(P7BasSpi!x_equipo_4* H52)+(P7BasSpi!Grupal*I52))*E52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((P7BasSpi!Tot_alumnos*F53)+(P7BasSpi!X_parejas*G53)+(P7BasSpi!x_equipo_4* H53)+(P7BasSpi!Grupal*I53))*E53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((P7BasSpi!Tot_alumnos*F54)+(P7BasSpi!X_parejas*G54)+(P7BasSpi!x_equipo_4* H54)+(P7BasSpi!Grupal*I54))*E54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((P7BasSpi!Tot_alumnos*F55)+(P7BasSpi!X_parejas*G55)+(P7BasSpi!x_equipo_4* H55)+(P7BasSpi!Grupal*I55))*E55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((P7BasSpi!Tot_alumnos*F56)+(P7BasSpi!X_parejas*G56)+(P7BasSpi!x_equipo_4* H56)+(P7BasSpi!Grupal*I56))*E56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((P7BasSpi!Tot_alumnos*F57)+(P7BasSpi!X_parejas*G57)+(P7BasSpi!x_equipo_4* H57)+(P7BasSpi!Grupal*I57))*E57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((P7BasSpi!Tot_alumnos*F58)+(P7BasSpi!X_parejas*G58)+(P7BasSpi!x_equipo_4* H58)+(P7BasSpi!Grupal*I58))*E58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((P7BasSpi!Tot_alumnos*F59)+(P7BasSpi!X_parejas*G59)+(P7BasSpi!x_equipo_4* H59)+(P7BasSpi!Grupal*I59))*E59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((P7BasSpi!Tot_alumnos*F60)+(P7BasSpi!X_parejas*G60)+(P7BasSpi!x_equipo_4* H60)+(P7BasSpi!Grupal*I60))*E60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((P7BasSpi!Tot_alumnos*F61)+(P7BasSpi!X_parejas*G61)+(P7BasSpi!x_equipo_4* H61)+(P7BasSpi!Grupal*I61))*E61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((P7BasSpi!Tot_alumnos*F62)+(P7BasSpi!X_parejas*G62)+(P7BasSpi!x_equipo_4* H62)+(P7BasSpi!Grupal*I62))*E62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((P7BasSpi!Tot_alumnos*F63)+(P7BasSpi!X_parejas*G63)+(P7BasSpi!x_equipo_4* H63)+(P7BasSpi!Grupal*I63))*E63</f>
        <v>0</v>
      </c>
    </row>
    <row r="64" ht="15.75" hidden="1" customHeight="1">
      <c r="A64" s="171" t="s">
        <v>281</v>
      </c>
      <c r="B64" s="171" t="s">
        <v>345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((P7BasSpi!Tot_alumnos*F64)+(P7BasSpi!X_parejas*G64)+(P7BasSpi!x_equipo_4* H64)+(P7BasSpi!Grupal*I64))*E64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((P7BasSpi!Tot_alumnos*F65)+(P7BasSpi!X_parejas*G65)+(P7BasSpi!x_equipo_4* H65)+(P7BasSpi!Grupal*I65))*E65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((P7BasSpi!Tot_alumnos*F66)+(P7BasSpi!X_parejas*G66)+(P7BasSpi!x_equipo_4* H66)+(P7BasSpi!Grupal*I66))*E66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((P7BasSpi!Tot_alumnos*F67)+(P7BasSpi!X_parejas*G67)+(P7BasSpi!x_equipo_4* H67)+(P7BasSpi!Grupal*I67))*E67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((P7BasSpi!Tot_alumnos*F68)+(P7BasSpi!X_parejas*G68)+(P7BasSpi!x_equipo_4* H68)+(P7BasSpi!Grupal*I68))*E68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((P7BasSpi!Tot_alumnos*F69)+(P7BasSpi!X_parejas*G69)+(P7BasSpi!x_equipo_4* H69)+(P7BasSpi!Grupal*I69))*E69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((P7BasSpi!Tot_alumnos*F70)+(P7BasSpi!X_parejas*G70)+(P7BasSpi!x_equipo_4* H70)+(P7BasSpi!Grupal*I70))*E70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((P7BasSpi!Tot_alumnos*F71)+(P7BasSpi!X_parejas*G71)+(P7BasSpi!x_equipo_4* H71)+(P7BasSpi!Grupal*I71))*E71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((P7BasSpi!Tot_alumnos*F72)+(P7BasSpi!X_parejas*G72)+(P7BasSpi!x_equipo_4* H72)+(P7BasSpi!Grupal*I72))*E72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((P7BasSpi!Tot_alumnos*F73)+(P7BasSpi!X_parejas*G73)+(P7BasSpi!x_equipo_4* H73)+(P7BasSpi!Grupal*I73))*E73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((P7BasSpi!Tot_alumnos*F74)+(P7BasSpi!X_parejas*G74)+(P7BasSpi!x_equipo_4* H74)+(P7BasSpi!Grupal*I74))*E74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((P7BasSpi!Tot_alumnos*F75)+(P7BasSpi!X_parejas*G75)+(P7BasSpi!x_equipo_4* H75)+(P7BasSpi!Grupal*I75))*E75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((P7BasSpi!Tot_alumnos*F76)+(P7BasSpi!X_parejas*G76)+(P7BasSpi!x_equipo_4* H76)+(P7BasSpi!Grupal*I76))*E76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((P7BasSpi!Tot_alumnos*F77)+(P7BasSpi!X_parejas*G77)+(P7BasSpi!x_equipo_4* H77)+(P7BasSpi!Grupal*I77))*E77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((P7BasSpi!Tot_alumnos*F78)+(P7BasSpi!X_parejas*G78)+(P7BasSpi!x_equipo_4* H78)+(P7BasSpi!Grupal*I78))*E78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((P7BasSpi!Tot_alumnos*F79)+(P7BasSpi!X_parejas*G79)+(P7BasSpi!x_equipo_4* H79)+(P7BasSpi!Grupal*I79))*E79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((P7BasSpi!Tot_alumnos*F80)+(P7BasSpi!X_parejas*G80)+(P7BasSpi!x_equipo_4* H80)+(P7BasSpi!Grupal*I80))*E80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((P7BasSpi!Tot_alumnos*F81)+(P7BasSpi!X_parejas*G81)+(P7BasSpi!x_equipo_4* H81)+(P7BasSpi!Grupal*I81))*E81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((P7BasSpi!Tot_alumnos*F82)+(P7BasSpi!X_parejas*G82)+(P7BasSpi!x_equipo_4* H82)+(P7BasSpi!Grupal*I82))*E82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((P7BasSpi!Tot_alumnos*F83)+(P7BasSpi!X_parejas*G83)+(P7BasSpi!x_equipo_4* H83)+(P7BasSpi!Grupal*I83))*E83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((P7BasSpi!Tot_alumnos*F84)+(P7BasSpi!X_parejas*G84)+(P7BasSpi!x_equipo_4* H84)+(P7BasSpi!Grupal*I84))*E84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((P7BasSpi!Tot_alumnos*F85)+(P7BasSpi!X_parejas*G85)+(P7BasSpi!x_equipo_4* H85)+(P7BasSpi!Grupal*I85))*E85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((P7BasSpi!Tot_alumnos*F86)+(P7BasSpi!X_parejas*G86)+(P7BasSpi!x_equipo_4* H86)+(P7BasSpi!Grupal*I86))*E86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((P7BasSpi!Tot_alumnos*F87)+(P7BasSpi!X_parejas*G87)+(P7BasSpi!x_equipo_4* H87)+(P7BasSpi!Grupal*I87))*E87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((P7BasSpi!Tot_alumnos*F88)+(P7BasSpi!X_parejas*G88)+(P7BasSpi!x_equipo_4* H88)+(P7BasSpi!Grupal*I88))*E88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((P7BasSpi!Tot_alumnos*F89)+(P7BasSpi!X_parejas*G89)+(P7BasSpi!x_equipo_4* H89)+(P7BasSpi!Grupal*I89))*E89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((P7BasSpi!Tot_alumnos*F90)+(P7BasSpi!X_parejas*G90)+(P7BasSpi!x_equipo_4* H90)+(P7BasSpi!Grupal*I90))*E90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((P7BasSpi!Tot_alumnos*F91)+(P7BasSpi!X_parejas*G91)+(P7BasSpi!x_equipo_4* H91)+(P7BasSpi!Grupal*I91))*E91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((P7BasSpi!Tot_alumnos*F92)+(P7BasSpi!X_parejas*G92)+(P7BasSpi!x_equipo_4* H92)+(P7BasSpi!Grupal*I92))*E92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((P7BasSpi!Tot_alumnos*F93)+(P7BasSpi!X_parejas*G93)+(P7BasSpi!x_equipo_4* H93)+(P7BasSpi!Grupal*I93))*E93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((P7BasSpi!Tot_alumnos*F94)+(P7BasSpi!X_parejas*G94)+(P7BasSpi!x_equipo_4* H94)+(P7BasSpi!Grupal*I94))*E94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((P7BasSpi!Tot_alumnos*F95)+(P7BasSpi!X_parejas*G95)+(P7BasSpi!x_equipo_4* H95)+(P7BasSpi!Grupal*I95))*E95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((P7BasSpi!Tot_alumnos*F96)+(P7BasSpi!X_parejas*G96)+(P7BasSpi!x_equipo_4* H96)+(P7BasSpi!Grupal*I96))*E96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((P7BasSpi!Tot_alumnos*F97)+(P7BasSpi!X_parejas*G97)+(P7BasSpi!x_equipo_4* H97)+(P7BasSpi!Grupal*I97))*E97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((P7BasSpi!Tot_alumnos*F98)+(P7BasSpi!X_parejas*G98)+(P7BasSpi!x_equipo_4* H98)+(P7BasSpi!Grupal*I98))*E98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((P7BasSpi!Tot_alumnos*F99)+(P7BasSpi!X_parejas*G99)+(P7BasSpi!x_equipo_4* H99)+(P7BasSpi!Grupal*I99))*E99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((P7BasSpi!Tot_alumnos*F100)+(P7BasSpi!X_parejas*G100)+(P7BasSpi!x_equipo_4* H100)+(P7BasSpi!Grupal*I100))*E100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((P7BasSpi!Tot_alumnos*F101)+(P7BasSpi!X_parejas*G101)+(P7BasSpi!x_equipo_4* H101)+(P7BasSpi!Grupal*I101))*E101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((P7BasSpi!Tot_alumnos*F102)+(P7BasSpi!X_parejas*G102)+(P7BasSpi!x_equipo_4* H102)+(P7BasSpi!Grupal*I102))*E102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((P7BasSpi!Tot_alumnos*F103)+(P7BasSpi!X_parejas*G103)+(P7BasSpi!x_equipo_4* H103)+(P7BasSpi!Grupal*I103))*E103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((P7BasSpi!Tot_alumnos*F104)+(P7BasSpi!X_parejas*G104)+(P7BasSpi!x_equipo_4* H104)+(P7BasSpi!Grupal*I104))*E104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((P7BasSpi!Tot_alumnos*F105)+(P7BasSpi!X_parejas*G105)+(P7BasSpi!x_equipo_4* H105)+(P7BasSpi!Grupal*I105))*E105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((P7BasSpi!Tot_alumnos*F106)+(P7BasSpi!X_parejas*G106)+(P7BasSpi!x_equipo_4* H106)+(P7BasSpi!Grupal*I106))*E106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((P7BasSpi!Tot_alumnos*F107)+(P7BasSpi!X_parejas*G107)+(P7BasSpi!x_equipo_4* H107)+(P7BasSpi!Grupal*I107))*E107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((P7BasSpi!Tot_alumnos*F108)+(P7BasSpi!X_parejas*G108)+(P7BasSpi!x_equipo_4* H108)+(P7BasSpi!Grupal*I108))*E108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((P7BasSpi!Tot_alumnos*F109)+(P7BasSpi!X_parejas*G109)+(P7BasSpi!x_equipo_4* H109)+(P7BasSpi!Grupal*I109))*E109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((P7BasSpi!Tot_alumnos*F110)+(P7BasSpi!X_parejas*G110)+(P7BasSpi!x_equipo_4* H110)+(P7BasSpi!Grupal*I110))*E110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((P7BasSpi!Tot_alumnos*F111)+(P7BasSpi!X_parejas*G111)+(P7BasSpi!x_equipo_4* H111)+(P7BasSpi!Grupal*I111))*E111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((P7BasSpi!Tot_alumnos*F112)+(P7BasSpi!X_parejas*G112)+(P7BasSpi!x_equipo_4* H112)+(P7BasSpi!Grupal*I112))*E112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((P7BasSpi!Tot_alumnos*F113)+(P7BasSpi!X_parejas*G113)+(P7BasSpi!x_equipo_4* H113)+(P7BasSpi!Grupal*I113))*E113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((P7BasSpi!Tot_alumnos*F114)+(P7BasSpi!X_parejas*G114)+(P7BasSpi!x_equipo_4* H114)+(P7BasSpi!Grupal*I114))*E114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((P7BasSpi!Tot_alumnos*F115)+(P7BasSpi!X_parejas*G115)+(P7BasSpi!x_equipo_4* H115)+(P7BasSpi!Grupal*I115))*E115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((P7BasSpi!Tot_alumnos*F116)+(P7BasSpi!X_parejas*G116)+(P7BasSpi!x_equipo_4* H116)+(P7BasSpi!Grupal*I116))*E116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((P7BasSpi!Tot_alumnos*F117)+(P7BasSpi!X_parejas*G117)+(P7BasSpi!x_equipo_4* H117)+(P7BasSpi!Grupal*I117))*E117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((P7BasSpi!Tot_alumnos*F118)+(P7BasSpi!X_parejas*G118)+(P7BasSpi!x_equipo_4* H118)+(P7BasSpi!Grupal*I118))*E118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((P7BasSpi!Tot_alumnos*F119)+(P7BasSpi!X_parejas*G119)+(P7BasSpi!x_equipo_4* H119)+(P7BasSpi!Grupal*I119))*E119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((P7BasSpi!Tot_alumnos*F120)+(P7BasSpi!X_parejas*G120)+(P7BasSpi!x_equipo_4* H120)+(P7BasSpi!Grupal*I120))*E120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((P7BasSpi!Tot_alumnos*F121)+(P7BasSpi!X_parejas*G121)+(P7BasSpi!x_equipo_4* H121)+(P7BasSpi!Grupal*I121))*E121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((P7BasSpi!Tot_alumnos*F122)+(P7BasSpi!X_parejas*G122)+(P7BasSpi!x_equipo_4* H122)+(P7BasSpi!Grupal*I122))*E122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((P7BasSpi!Tot_alumnos*F123)+(P7BasSpi!X_parejas*G123)+(P7BasSpi!x_equipo_4* H123)+(P7BasSpi!Grupal*I123))*E123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((P7BasSpi!Tot_alumnos*F124)+(P7BasSpi!X_parejas*G124)+(P7BasSpi!x_equipo_4* H124)+(P7BasSpi!Grupal*I124))*E124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((P7BasSpi!Tot_alumnos*F125)+(P7BasSpi!X_parejas*G125)+(P7BasSpi!x_equipo_4* H125)+(P7BasSpi!Grupal*I125))*E125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((P7BasSpi!Tot_alumnos*F126)+(P7BasSpi!X_parejas*G126)+(P7BasSpi!x_equipo_4* H126)+(P7BasSpi!Grupal*I126))*E126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((P7BasSpi!Tot_alumnos*F127)+(P7BasSpi!X_parejas*G127)+(P7BasSpi!x_equipo_4* H127)+(P7BasSpi!Grupal*I127))*E127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((P7BasSpi!Tot_alumnos*F128)+(P7BasSpi!X_parejas*G128)+(P7BasSpi!x_equipo_4* H128)+(P7BasSpi!Grupal*I128))*E128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((P7BasSpi!Tot_alumnos*F129)+(P7BasSpi!X_parejas*G129)+(P7BasSpi!x_equipo_4* H129)+(P7BasSpi!Grupal*I129))*E129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((P7BasSpi!Tot_alumnos*F130)+(P7BasSpi!X_parejas*G130)+(P7BasSpi!x_equipo_4* H130)+(P7BasSpi!Grupal*I130))*E130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((P7BasSpi!Tot_alumnos*F131)+(P7BasSpi!X_parejas*G131)+(P7BasSpi!x_equipo_4* H131)+(P7BasSpi!Grupal*I131))*E131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((P7BasSpi!Tot_alumnos*F132)+(P7BasSpi!X_parejas*G132)+(P7BasSpi!x_equipo_4* H132)+(P7BasSpi!Grupal*I132))*E132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((P7BasSpi!Tot_alumnos*F133)+(P7BasSpi!X_parejas*G133)+(P7BasSpi!x_equipo_4* H133)+(P7BasSpi!Grupal*I133))*E133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((P7BasSpi!Tot_alumnos*F134)+(P7BasSpi!X_parejas*G134)+(P7BasSpi!x_equipo_4* H134)+(P7BasSpi!Grupal*I134))*E134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((P7BasSpi!Tot_alumnos*F135)+(P7BasSpi!X_parejas*G135)+(P7BasSpi!x_equipo_4* H135)+(P7BasSpi!Grupal*I135))*E135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((P7BasSpi!Tot_alumnos*F136)+(P7BasSpi!X_parejas*G136)+(P7BasSpi!x_equipo_4* H136)+(P7BasSpi!Grupal*I136))*E136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((P7BasSpi!Tot_alumnos*F137)+(P7BasSpi!X_parejas*G137)+(P7BasSpi!x_equipo_4* H137)+(P7BasSpi!Grupal*I137))*E137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((P7BasSpi!Tot_alumnos*F138)+(P7BasSpi!X_parejas*G138)+(P7BasSpi!x_equipo_4* H138)+(P7BasSpi!Grupal*I138))*E138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((P7BasSpi!Tot_alumnos*F139)+(P7BasSpi!X_parejas*G139)+(P7BasSpi!x_equipo_4* H139)+(P7BasSpi!Grupal*I139))*E139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((P7BasSpi!Tot_alumnos*F140)+(P7BasSpi!X_parejas*G140)+(P7BasSpi!x_equipo_4* H140)+(P7BasSpi!Grupal*I140))*E140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((P7BasSpi!Tot_alumnos*F141)+(P7BasSpi!X_parejas*G141)+(P7BasSpi!x_equipo_4* H141)+(P7BasSpi!Grupal*I141))*E141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((P7BasSpi!Tot_alumnos*F142)+(P7BasSpi!X_parejas*G142)+(P7BasSpi!x_equipo_4* H142)+(P7BasSpi!Grupal*I142))*E142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((P7BasSpi!Tot_alumnos*F143)+(P7BasSpi!X_parejas*G143)+(P7BasSpi!x_equipo_4* H143)+(P7BasSpi!Grupal*I143))*E143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((P7BasSpi!Tot_alumnos*F144)+(P7BasSpi!X_parejas*G144)+(P7BasSpi!x_equipo_4* H144)+(P7BasSpi!Grupal*I144))*E144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((P7BasSpi!Tot_alumnos*F145)+(P7BasSpi!X_parejas*G145)+(P7BasSpi!x_equipo_4* H145)+(P7BasSpi!Grupal*I145))*E145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((P7BasSpi!Tot_alumnos*F146)+(P7BasSpi!X_parejas*G146)+(P7BasSpi!x_equipo_4* H146)+(P7BasSpi!Grupal*I146))*E146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((P7BasSpi!Tot_alumnos*F147)+(P7BasSpi!X_parejas*G147)+(P7BasSpi!x_equipo_4* H147)+(P7BasSpi!Grupal*I147))*E147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((P7BasSpi!Tot_alumnos*F150)+(P7BasSpi!X_parejas*G150)+(P7BasSpi!x_equipo_4* H150)+(P7BasSpi!Grupal*I150))*E150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((P7BasSpi!Tot_alumnos*F151)+(P7BasSpi!X_parejas*G151)+(P7BasSpi!x_equipo_4* H151)+(P7BasSpi!Grupal*I151))*E151</f>
        <v>0</v>
      </c>
    </row>
    <row r="152" ht="15.75" customHeight="1">
      <c r="A152" s="99" t="s">
        <v>295</v>
      </c>
      <c r="B152" s="99" t="s">
        <v>330</v>
      </c>
      <c r="C152" s="99">
        <v>1.0</v>
      </c>
      <c r="D152" s="99" t="s">
        <v>296</v>
      </c>
      <c r="E152" s="112">
        <v>1.0</v>
      </c>
      <c r="F152" s="99" t="b">
        <v>0</v>
      </c>
      <c r="G152" s="99" t="b">
        <v>0</v>
      </c>
      <c r="H152" s="99" t="b">
        <v>1</v>
      </c>
      <c r="I152" s="99" t="b">
        <v>0</v>
      </c>
      <c r="J152" s="167">
        <f>((P7BasSpi!Tot_alumnos*F152)+(P7BasSpi!X_parejas*G152)+(P7BasSpi!x_equipo_4* H152)+(P7BasSpi!Grupal*I152))*E152</f>
        <v>2</v>
      </c>
    </row>
    <row r="153" ht="15.75" hidden="1" customHeight="1">
      <c r="A153" s="99" t="s">
        <v>295</v>
      </c>
      <c r="B153" s="99" t="s">
        <v>134</v>
      </c>
      <c r="C153" s="99">
        <v>1.0</v>
      </c>
      <c r="D153" s="99" t="s">
        <v>296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((P7BasSpi!Tot_alumnos*F153)+(P7BasSpi!X_parejas*G153)+(P7BasSpi!x_equipo_4* H153)+(P7BasSpi!Grupal*I153))*E153</f>
        <v>0</v>
      </c>
    </row>
    <row r="154" ht="15.75" hidden="1" customHeight="1">
      <c r="A154" s="99" t="s">
        <v>295</v>
      </c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((P7BasSpi!Tot_alumnos*F154)+(P7BasSpi!X_parejas*G154)+(P7BasSpi!x_equipo_4* H154)+(P7BasSpi!Grupal*I154))*E154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((P7BasSpi!Tot_alumnos*F155)+(P7BasSpi!X_parejas*G155)+(P7BasSpi!x_equipo_4* H155)+(P7BasSpi!Grupal*I155))*E155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((P7BasSpi!Tot_alumnos*F156)+(P7BasSpi!X_parejas*G156)+(P7BasSpi!x_equipo_4* H156)+(P7BasSpi!Grupal*I156))*E156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((P7BasSpi!Tot_alumnos*F157)+(P7BasSpi!X_parejas*G157)+(P7BasSpi!x_equipo_4* H157)+(P7BasSpi!Grupal*I157))*E157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((P7BasSpi!Tot_alumnos*F158)+(P7BasSpi!X_parejas*G158)+(P7BasSpi!x_equipo_4* H158)+(P7BasSpi!Grupal*I158))*E158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((P7BasSpi!Tot_alumnos*F159)+(P7BasSpi!X_parejas*G159)+(P7BasSpi!x_equipo_4* H159)+(P7BasSpi!Grupal*I159))*E159</f>
        <v>0</v>
      </c>
    </row>
    <row r="160" ht="15.75" hidden="1" customHeight="1">
      <c r="C160" s="99">
        <v>1.0</v>
      </c>
      <c r="D160" s="99" t="s">
        <v>297</v>
      </c>
      <c r="E160" s="112">
        <v>0.0</v>
      </c>
      <c r="F160" s="99" t="b">
        <v>0</v>
      </c>
      <c r="G160" s="99" t="b">
        <v>0</v>
      </c>
      <c r="H160" s="99" t="b">
        <v>0</v>
      </c>
      <c r="I160" s="99" t="b">
        <v>0</v>
      </c>
      <c r="J160" s="167">
        <f>((P7BasSpi!Tot_alumnos*F160)+(P7BasSpi!X_parejas*G160)+(P7BasSpi!x_equipo_4* H160)+(P7BasSpi!Grupal*I160))*E160</f>
        <v>0</v>
      </c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>
      <c r="E360" s="112"/>
      <c r="J360" s="167"/>
    </row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  <row r="1045" ht="15.75" hidden="1" customHeight="1"/>
  </sheetData>
  <autoFilter ref="$E$1:$E$1045">
    <filterColumn colId="0">
      <filters>
        <filter val="Spike"/>
        <filter val="1"/>
        <filter val="Por prototipo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346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347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((P8BasNEG!Tot_alumnos*F7)+(P8BasNEG!X_parejas*G7)+(P8BasNEG!x_equipo_4* H7)+(P8BasNEG!Grupal*I7))*E7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((P8BasNEG!Tot_alumnos*F8)+(P8BasNEG!X_parejas*G8)+(P8BasNEG!x_equipo_4* H8)+(P8BasNEG!Grupal*I8))*E8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((P8BasNEG!Tot_alumnos*F9)+(P8BasNEG!X_parejas*G9)+(P8BasNEG!x_equipo_4* H9)+(P8BasNEG!Grupal*I9))*E9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((P8BasNEG!Tot_alumnos*F10)+(P8BasNEG!X_parejas*G10)+(P8BasNEG!x_equipo_4* H10)+(P8BasNEG!Grupal*I10))*E10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((P8BasNEG!Tot_alumnos*F11)+(P8BasNEG!X_parejas*G11)+(P8BasNEG!x_equipo_4* H11)+(P8BasNEG!Grupal*I11))*E11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((P8BasNEG!Tot_alumnos*F12)+(P8BasNEG!X_parejas*G12)+(P8BasNEG!x_equipo_4* H12)+(P8BasNEG!Grupal*I12))*E12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((P8BasNEG!Tot_alumnos*F13)+(P8BasNEG!X_parejas*G13)+(P8BasNEG!x_equipo_4* H13)+(P8BasNEG!Grupal*I13))*E13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((P8BasNEG!Tot_alumnos*F14)+(P8BasNEG!X_parejas*G14)+(P8BasNEG!x_equipo_4* H14)+(P8BasNEG!Grupal*I14))*E14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((P8BasNEG!Tot_alumnos*F15)+(P8BasNEG!X_parejas*G15)+(P8BasNEG!x_equipo_4* H15)+(P8BasNEG!Grupal*I15))*E15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((P8BasNEG!Tot_alumnos*F16)+(P8BasNEG!X_parejas*G16)+(P8BasNEG!x_equipo_4* H16)+(P8BasNEG!Grupal*I16))*E16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((P8BasNEG!Tot_alumnos*F17)+(P8BasNEG!X_parejas*G17)+(P8BasNEG!x_equipo_4* H17)+(P8BasNEG!Grupal*I17))*E17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((P8BasNEG!Tot_alumnos*F18)+(P8BasNEG!X_parejas*G18)+(P8BasNEG!x_equipo_4* H18)+(P8BasNEG!Grupal*I18))*E18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((P8BasNEG!Tot_alumnos*F19)+(P8BasNEG!X_parejas*G19)+(P8BasNEG!x_equipo_4* H19)+(P8BasNEG!Grupal*I19))*E19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((P8BasNEG!Tot_alumnos*F20)+(P8BasNEG!X_parejas*G20)+(P8BasNEG!x_equipo_4* H20)+(P8BasNEG!Grupal*I20))*E20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((P8BasNEG!Tot_alumnos*F21)+(P8BasNEG!X_parejas*G21)+(P8BasNEG!x_equipo_4* H21)+(P8BasNEG!Grupal*I21))*E21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((P8BasNEG!Tot_alumnos*F22)+(P8BasNEG!X_parejas*G22)+(P8BasNEG!x_equipo_4* H22)+(P8BasNEG!Grupal*I22))*E22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((P8BasNEG!Tot_alumnos*F23)+(P8BasNEG!X_parejas*G23)+(P8BasNEG!x_equipo_4* H23)+(P8BasNEG!Grupal*I23))*E23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((P8BasNEG!Tot_alumnos*F24)+(P8BasNEG!X_parejas*G24)+(P8BasNEG!x_equipo_4* H24)+(P8BasNEG!Grupal*I24))*E24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((P8BasNEG!Tot_alumnos*F25)+(P8BasNEG!X_parejas*G25)+(P8BasNEG!x_equipo_4* H25)+(P8BasNEG!Grupal*I25))*E25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((P8BasNEG!Tot_alumnos*F26)+(P8BasNEG!X_parejas*G26)+(P8BasNEG!x_equipo_4* H26)+(P8BasNEG!Grupal*I26))*E26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((P8BasNEG!Tot_alumnos*F27)+(P8BasNEG!X_parejas*G27)+(P8BasNEG!x_equipo_4* H27)+(P8BasNEG!Grupal*I27))*E27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((P8BasNEG!Tot_alumnos*F28)+(P8BasNEG!X_parejas*G28)+(P8BasNEG!x_equipo_4* H28)+(P8BasNEG!Grupal*I28))*E28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((P8BasNEG!Tot_alumnos*F29)+(P8BasNEG!X_parejas*G29)+(P8BasNEG!x_equipo_4* H29)+(P8BasNEG!Grupal*I29))*E29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((P8BasNEG!Tot_alumnos*F30)+(P8BasNEG!X_parejas*G30)+(P8BasNEG!x_equipo_4* H30)+(P8BasNEG!Grupal*I30))*E30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((P8BasNEG!Tot_alumnos*F31)+(P8BasNEG!X_parejas*G31)+(P8BasNEG!x_equipo_4* H31)+(P8BasNEG!Grupal*I31))*E31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((P8BasNEG!Tot_alumnos*F32)+(P8BasNEG!X_parejas*G32)+(P8BasNEG!x_equipo_4* H32)+(P8BasNEG!Grupal*I32))*E32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((P8BasNEG!Tot_alumnos*F33)+(P8BasNEG!X_parejas*G33)+(P8BasNEG!x_equipo_4* H33)+(P8BasNEG!Grupal*I33))*E33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((P8BasNEG!Tot_alumnos*F34)+(P8BasNEG!X_parejas*G34)+(P8BasNEG!x_equipo_4* H34)+(P8BasNEG!Grupal*I34))*E34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((P8BasNEG!Tot_alumnos*F35)+(P8BasNEG!X_parejas*G35)+(P8BasNEG!x_equipo_4* H35)+(P8BasNEG!Grupal*I35))*E35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((P8BasNEG!Tot_alumnos*F36)+(P8BasNEG!X_parejas*G36)+(P8BasNEG!x_equipo_4* H36)+(P8BasNEG!Grupal*I36))*E36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((P8BasNEG!Tot_alumnos*F37)+(P8BasNEG!X_parejas*G37)+(P8BasNEG!x_equipo_4* H37)+(P8BasNEG!Grupal*I37))*E37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((P8BasNEG!Tot_alumnos*F38)+(P8BasNEG!X_parejas*G38)+(P8BasNEG!x_equipo_4* H38)+(P8BasNEG!Grupal*I38))*E38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((P8BasNEG!Tot_alumnos*F39)+(P8BasNEG!X_parejas*G39)+(P8BasNEG!x_equipo_4* H39)+(P8BasNEG!Grupal*I39))*E39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((P8BasNEG!Tot_alumnos*F40)+(P8BasNEG!X_parejas*G40)+(P8BasNEG!x_equipo_4* H40)+(P8BasNEG!Grupal*I40))*E40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((P8BasNEG!Tot_alumnos*F41)+(P8BasNEG!X_parejas*G41)+(P8BasNEG!x_equipo_4* H41)+(P8BasNEG!Grupal*I41))*E41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((P8BasNEG!Tot_alumnos*F42)+(P8BasNEG!X_parejas*G42)+(P8BasNEG!x_equipo_4* H42)+(P8BasNEG!Grupal*I42))*E42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((P8BasNEG!Tot_alumnos*F43)+(P8BasNEG!X_parejas*G43)+(P8BasNEG!x_equipo_4* H43)+(P8BasNEG!Grupal*I43))*E43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((P8BasNEG!Tot_alumnos*F44)+(P8BasNEG!X_parejas*G44)+(P8BasNEG!x_equipo_4* H44)+(P8BasNEG!Grupal*I44))*E44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((P8BasNEG!Tot_alumnos*F45)+(P8BasNEG!X_parejas*G45)+(P8BasNEG!x_equipo_4* H45)+(P8BasNEG!Grupal*I45))*E45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((P8BasNEG!Tot_alumnos*F46)+(P8BasNEG!X_parejas*G46)+(P8BasNEG!x_equipo_4* H46)+(P8BasNEG!Grupal*I46))*E46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((P8BasNEG!Tot_alumnos*F47)+(P8BasNEG!X_parejas*G47)+(P8BasNEG!x_equipo_4* H47)+(P8BasNEG!Grupal*I47))*E47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((P8BasNEG!Tot_alumnos*F48)+(P8BasNEG!X_parejas*G48)+(P8BasNEG!x_equipo_4* H48)+(P8BasNEG!Grupal*I48))*E48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((P8BasNEG!Tot_alumnos*F49)+(P8BasNEG!X_parejas*G49)+(P8BasNEG!x_equipo_4* H49)+(P8BasNEG!Grupal*I49))*E49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((P8BasNEG!Tot_alumnos*F50)+(P8BasNEG!X_parejas*G50)+(P8BasNEG!x_equipo_4* H50)+(P8BasNEG!Grupal*I50))*E50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((P8BasNEG!Tot_alumnos*F51)+(P8BasNEG!X_parejas*G51)+(P8BasNEG!x_equipo_4* H51)+(P8BasNEG!Grupal*I51))*E51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((P8BasNEG!Tot_alumnos*F52)+(P8BasNEG!X_parejas*G52)+(P8BasNEG!x_equipo_4* H52)+(P8BasNEG!Grupal*I52))*E52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((P8BasNEG!Tot_alumnos*F53)+(P8BasNEG!X_parejas*G53)+(P8BasNEG!x_equipo_4* H53)+(P8BasNEG!Grupal*I53))*E53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((P8BasNEG!Tot_alumnos*F54)+(P8BasNEG!X_parejas*G54)+(P8BasNEG!x_equipo_4* H54)+(P8BasNEG!Grupal*I54))*E54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((P8BasNEG!Tot_alumnos*F55)+(P8BasNEG!X_parejas*G55)+(P8BasNEG!x_equipo_4* H55)+(P8BasNEG!Grupal*I55))*E55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((P8BasNEG!Tot_alumnos*F56)+(P8BasNEG!X_parejas*G56)+(P8BasNEG!x_equipo_4* H56)+(P8BasNEG!Grupal*I56))*E56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((P8BasNEG!Tot_alumnos*F57)+(P8BasNEG!X_parejas*G57)+(P8BasNEG!x_equipo_4* H57)+(P8BasNEG!Grupal*I57))*E57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((P8BasNEG!Tot_alumnos*F58)+(P8BasNEG!X_parejas*G58)+(P8BasNEG!x_equipo_4* H58)+(P8BasNEG!Grupal*I58))*E58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((P8BasNEG!Tot_alumnos*F59)+(P8BasNEG!X_parejas*G59)+(P8BasNEG!x_equipo_4* H59)+(P8BasNEG!Grupal*I59))*E59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((P8BasNEG!Tot_alumnos*F60)+(P8BasNEG!X_parejas*G60)+(P8BasNEG!x_equipo_4* H60)+(P8BasNEG!Grupal*I60))*E60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((P8BasNEG!Tot_alumnos*F61)+(P8BasNEG!X_parejas*G61)+(P8BasNEG!x_equipo_4* H61)+(P8BasNEG!Grupal*I61))*E61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((P8BasNEG!Tot_alumnos*F62)+(P8BasNEG!X_parejas*G62)+(P8BasNEG!x_equipo_4* H62)+(P8BasNEG!Grupal*I62))*E62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((P8BasNEG!Tot_alumnos*F63)+(P8BasNEG!X_parejas*G63)+(P8BasNEG!x_equipo_4* H63)+(P8BasNEG!Grupal*I63))*E63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((P8BasNEG!Tot_alumnos*F64)+(P8BasNEG!X_parejas*G64)+(P8BasNEG!x_equipo_4* H64)+(P8BasNEG!Grupal*I64))*E64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((P8BasNEG!Tot_alumnos*F65)+(P8BasNEG!X_parejas*G65)+(P8BasNEG!x_equipo_4* H65)+(P8BasNEG!Grupal*I65))*E65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((P8BasNEG!Tot_alumnos*F66)+(P8BasNEG!X_parejas*G66)+(P8BasNEG!x_equipo_4* H66)+(P8BasNEG!Grupal*I66))*E66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((P8BasNEG!Tot_alumnos*F67)+(P8BasNEG!X_parejas*G67)+(P8BasNEG!x_equipo_4* H67)+(P8BasNEG!Grupal*I67))*E67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((P8BasNEG!Tot_alumnos*F68)+(P8BasNEG!X_parejas*G68)+(P8BasNEG!x_equipo_4* H68)+(P8BasNEG!Grupal*I68))*E68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((P8BasNEG!Tot_alumnos*F69)+(P8BasNEG!X_parejas*G69)+(P8BasNEG!x_equipo_4* H69)+(P8BasNEG!Grupal*I69))*E69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((P8BasNEG!Tot_alumnos*F70)+(P8BasNEG!X_parejas*G70)+(P8BasNEG!x_equipo_4* H70)+(P8BasNEG!Grupal*I70))*E70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((P8BasNEG!Tot_alumnos*F71)+(P8BasNEG!X_parejas*G71)+(P8BasNEG!x_equipo_4* H71)+(P8BasNEG!Grupal*I71))*E71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((P8BasNEG!Tot_alumnos*F72)+(P8BasNEG!X_parejas*G72)+(P8BasNEG!x_equipo_4* H72)+(P8BasNEG!Grupal*I72))*E72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((P8BasNEG!Tot_alumnos*F73)+(P8BasNEG!X_parejas*G73)+(P8BasNEG!x_equipo_4* H73)+(P8BasNEG!Grupal*I73))*E73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((P8BasNEG!Tot_alumnos*F74)+(P8BasNEG!X_parejas*G74)+(P8BasNEG!x_equipo_4* H74)+(P8BasNEG!Grupal*I74))*E74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((P8BasNEG!Tot_alumnos*F75)+(P8BasNEG!X_parejas*G75)+(P8BasNEG!x_equipo_4* H75)+(P8BasNEG!Grupal*I75))*E75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((P8BasNEG!Tot_alumnos*F76)+(P8BasNEG!X_parejas*G76)+(P8BasNEG!x_equipo_4* H76)+(P8BasNEG!Grupal*I76))*E76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((P8BasNEG!Tot_alumnos*F77)+(P8BasNEG!X_parejas*G77)+(P8BasNEG!x_equipo_4* H77)+(P8BasNEG!Grupal*I77))*E77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((P8BasNEG!Tot_alumnos*F78)+(P8BasNEG!X_parejas*G78)+(P8BasNEG!x_equipo_4* H78)+(P8BasNEG!Grupal*I78))*E78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((P8BasNEG!Tot_alumnos*F79)+(P8BasNEG!X_parejas*G79)+(P8BasNEG!x_equipo_4* H79)+(P8BasNEG!Grupal*I79))*E79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((P8BasNEG!Tot_alumnos*F80)+(P8BasNEG!X_parejas*G80)+(P8BasNEG!x_equipo_4* H80)+(P8BasNEG!Grupal*I80))*E80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((P8BasNEG!Tot_alumnos*F81)+(P8BasNEG!X_parejas*G81)+(P8BasNEG!x_equipo_4* H81)+(P8BasNEG!Grupal*I81))*E81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((P8BasNEG!Tot_alumnos*F82)+(P8BasNEG!X_parejas*G82)+(P8BasNEG!x_equipo_4* H82)+(P8BasNEG!Grupal*I82))*E82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((P8BasNEG!Tot_alumnos*F83)+(P8BasNEG!X_parejas*G83)+(P8BasNEG!x_equipo_4* H83)+(P8BasNEG!Grupal*I83))*E83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((P8BasNEG!Tot_alumnos*F84)+(P8BasNEG!X_parejas*G84)+(P8BasNEG!x_equipo_4* H84)+(P8BasNEG!Grupal*I84))*E84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((P8BasNEG!Tot_alumnos*F85)+(P8BasNEG!X_parejas*G85)+(P8BasNEG!x_equipo_4* H85)+(P8BasNEG!Grupal*I85))*E85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((P8BasNEG!Tot_alumnos*F86)+(P8BasNEG!X_parejas*G86)+(P8BasNEG!x_equipo_4* H86)+(P8BasNEG!Grupal*I86))*E86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((P8BasNEG!Tot_alumnos*F87)+(P8BasNEG!X_parejas*G87)+(P8BasNEG!x_equipo_4* H87)+(P8BasNEG!Grupal*I87))*E87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((P8BasNEG!Tot_alumnos*F88)+(P8BasNEG!X_parejas*G88)+(P8BasNEG!x_equipo_4* H88)+(P8BasNEG!Grupal*I88))*E88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((P8BasNEG!Tot_alumnos*F90)+(P8BasNEG!X_parejas*G90)+(P8BasNEG!x_equipo_4* H90)+(P8BasNEG!Grupal*I90))*E90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((P8BasNEG!Tot_alumnos*F91)+(P8BasNEG!X_parejas*G91)+(P8BasNEG!x_equipo_4* H91)+(P8BasNEG!Grupal*I91))*E91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((P8BasNEG!Tot_alumnos*F92)+(P8BasNEG!X_parejas*G92)+(P8BasNEG!x_equipo_4* H92)+(P8BasNEG!Grupal*I92))*E92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((P8BasNEG!Tot_alumnos*F93)+(P8BasNEG!X_parejas*G93)+(P8BasNEG!x_equipo_4* H93)+(P8BasNEG!Grupal*I93))*E93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((P8BasNEG!Tot_alumnos*F94)+(P8BasNEG!X_parejas*G94)+(P8BasNEG!x_equipo_4* H94)+(P8BasNEG!Grupal*I94))*E94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((P8BasNEG!Tot_alumnos*F95)+(P8BasNEG!X_parejas*G95)+(P8BasNEG!x_equipo_4* H95)+(P8BasNEG!Grupal*I95))*E95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((P8BasNEG!Tot_alumnos*F96)+(P8BasNEG!X_parejas*G96)+(P8BasNEG!x_equipo_4* H96)+(P8BasNEG!Grupal*I96))*E96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((P8BasNEG!Tot_alumnos*F97)+(P8BasNEG!X_parejas*G97)+(P8BasNEG!x_equipo_4* H97)+(P8BasNEG!Grupal*I97))*E97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((P8BasNEG!Tot_alumnos*F98)+(P8BasNEG!X_parejas*G98)+(P8BasNEG!x_equipo_4* H98)+(P8BasNEG!Grupal*I98))*E98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((P8BasNEG!Tot_alumnos*F99)+(P8BasNEG!X_parejas*G99)+(P8BasNEG!x_equipo_4* H99)+(P8BasNEG!Grupal*I99))*E99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((P8BasNEG!Tot_alumnos*F100)+(P8BasNEG!X_parejas*G100)+(P8BasNEG!x_equipo_4* H100)+(P8BasNEG!Grupal*I100))*E100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((P8BasNEG!Tot_alumnos*F101)+(P8BasNEG!X_parejas*G101)+(P8BasNEG!x_equipo_4* H101)+(P8BasNEG!Grupal*I101))*E101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((P8BasNEG!Tot_alumnos*F102)+(P8BasNEG!X_parejas*G102)+(P8BasNEG!x_equipo_4* H102)+(P8BasNEG!Grupal*I102))*E102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((P8BasNEG!Tot_alumnos*F103)+(P8BasNEG!X_parejas*G103)+(P8BasNEG!x_equipo_4* H103)+(P8BasNEG!Grupal*I103))*E103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((P8BasNEG!Tot_alumnos*F104)+(P8BasNEG!X_parejas*G104)+(P8BasNEG!x_equipo_4* H104)+(P8BasNEG!Grupal*I104))*E104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((P8BasNEG!Tot_alumnos*F105)+(P8BasNEG!X_parejas*G105)+(P8BasNEG!x_equipo_4* H105)+(P8BasNEG!Grupal*I105))*E105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((P8BasNEG!Tot_alumnos*F106)+(P8BasNEG!X_parejas*G106)+(P8BasNEG!x_equipo_4* H106)+(P8BasNEG!Grupal*I106))*E106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((P8BasNEG!Tot_alumnos*F107)+(P8BasNEG!X_parejas*G107)+(P8BasNEG!x_equipo_4* H107)+(P8BasNEG!Grupal*I107))*E107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((P8BasNEG!Tot_alumnos*F108)+(P8BasNEG!X_parejas*G108)+(P8BasNEG!x_equipo_4* H108)+(P8BasNEG!Grupal*I108))*E108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((P8BasNEG!Tot_alumnos*F109)+(P8BasNEG!X_parejas*G109)+(P8BasNEG!x_equipo_4* H109)+(P8BasNEG!Grupal*I109))*E109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((P8BasNEG!Tot_alumnos*F110)+(P8BasNEG!X_parejas*G110)+(P8BasNEG!x_equipo_4* H110)+(P8BasNEG!Grupal*I110))*E110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((P8BasNEG!Tot_alumnos*F111)+(P8BasNEG!X_parejas*G111)+(P8BasNEG!x_equipo_4* H111)+(P8BasNEG!Grupal*I111))*E111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((P8BasNEG!Tot_alumnos*F112)+(P8BasNEG!X_parejas*G112)+(P8BasNEG!x_equipo_4* H112)+(P8BasNEG!Grupal*I112))*E112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((P8BasNEG!Tot_alumnos*F113)+(P8BasNEG!X_parejas*G113)+(P8BasNEG!x_equipo_4* H113)+(P8BasNEG!Grupal*I113))*E113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((P8BasNEG!Tot_alumnos*F114)+(P8BasNEG!X_parejas*G114)+(P8BasNEG!x_equipo_4* H114)+(P8BasNEG!Grupal*I114))*E114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((P8BasNEG!Tot_alumnos*F115)+(P8BasNEG!X_parejas*G115)+(P8BasNEG!x_equipo_4* H115)+(P8BasNEG!Grupal*I115))*E115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((P8BasNEG!Tot_alumnos*F116)+(P8BasNEG!X_parejas*G116)+(P8BasNEG!x_equipo_4* H116)+(P8BasNEG!Grupal*I116))*E116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((P8BasNEG!Tot_alumnos*F117)+(P8BasNEG!X_parejas*G117)+(P8BasNEG!x_equipo_4* H117)+(P8BasNEG!Grupal*I117))*E117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((P8BasNEG!Tot_alumnos*F118)+(P8BasNEG!X_parejas*G118)+(P8BasNEG!x_equipo_4* H118)+(P8BasNEG!Grupal*I118))*E118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((P8BasNEG!Tot_alumnos*F119)+(P8BasNEG!X_parejas*G119)+(P8BasNEG!x_equipo_4* H119)+(P8BasNEG!Grupal*I119))*E119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((P8BasNEG!Tot_alumnos*F120)+(P8BasNEG!X_parejas*G120)+(P8BasNEG!x_equipo_4* H120)+(P8BasNEG!Grupal*I120))*E120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((P8BasNEG!Tot_alumnos*F121)+(P8BasNEG!X_parejas*G121)+(P8BasNEG!x_equipo_4* H121)+(P8BasNEG!Grupal*I121))*E121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((P8BasNEG!Tot_alumnos*F122)+(P8BasNEG!X_parejas*G122)+(P8BasNEG!x_equipo_4* H122)+(P8BasNEG!Grupal*I122))*E122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((P8BasNEG!Tot_alumnos*F123)+(P8BasNEG!X_parejas*G123)+(P8BasNEG!x_equipo_4* H123)+(P8BasNEG!Grupal*I123))*E123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((P8BasNEG!Tot_alumnos*F124)+(P8BasNEG!X_parejas*G124)+(P8BasNEG!x_equipo_4* H124)+(P8BasNEG!Grupal*I124))*E124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((P8BasNEG!Tot_alumnos*F125)+(P8BasNEG!X_parejas*G125)+(P8BasNEG!x_equipo_4* H125)+(P8BasNEG!Grupal*I125))*E125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((P8BasNEG!Tot_alumnos*F126)+(P8BasNEG!X_parejas*G126)+(P8BasNEG!x_equipo_4* H126)+(P8BasNEG!Grupal*I126))*E126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((P8BasNEG!Tot_alumnos*F127)+(P8BasNEG!X_parejas*G127)+(P8BasNEG!x_equipo_4* H127)+(P8BasNEG!Grupal*I127))*E127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((P8BasNEG!Tot_alumnos*F128)+(P8BasNEG!X_parejas*G128)+(P8BasNEG!x_equipo_4* H128)+(P8BasNEG!Grupal*I128))*E128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((P8BasNEG!Tot_alumnos*F129)+(P8BasNEG!X_parejas*G129)+(P8BasNEG!x_equipo_4* H129)+(P8BasNEG!Grupal*I129))*E129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((P8BasNEG!Tot_alumnos*F130)+(P8BasNEG!X_parejas*G130)+(P8BasNEG!x_equipo_4* H130)+(P8BasNEG!Grupal*I130))*E130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((P8BasNEG!Tot_alumnos*F131)+(P8BasNEG!X_parejas*G131)+(P8BasNEG!x_equipo_4* H131)+(P8BasNEG!Grupal*I131))*E131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((P8BasNEG!Tot_alumnos*F132)+(P8BasNEG!X_parejas*G132)+(P8BasNEG!x_equipo_4* H132)+(P8BasNEG!Grupal*I132))*E132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((P8BasNEG!Tot_alumnos*F133)+(P8BasNEG!X_parejas*G133)+(P8BasNEG!x_equipo_4* H133)+(P8BasNEG!Grupal*I133))*E133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((P8BasNEG!Tot_alumnos*F134)+(P8BasNEG!X_parejas*G134)+(P8BasNEG!x_equipo_4* H134)+(P8BasNEG!Grupal*I134))*E134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((P8BasNEG!Tot_alumnos*F135)+(P8BasNEG!X_parejas*G135)+(P8BasNEG!x_equipo_4* H135)+(P8BasNEG!Grupal*I135))*E135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((P8BasNEG!Tot_alumnos*F136)+(P8BasNEG!X_parejas*G136)+(P8BasNEG!x_equipo_4* H136)+(P8BasNEG!Grupal*I136))*E136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((P8BasNEG!Tot_alumnos*F137)+(P8BasNEG!X_parejas*G137)+(P8BasNEG!x_equipo_4* H137)+(P8BasNEG!Grupal*I137))*E137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((P8BasNEG!Tot_alumnos*F138)+(P8BasNEG!X_parejas*G138)+(P8BasNEG!x_equipo_4* H138)+(P8BasNEG!Grupal*I138))*E138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((P8BasNEG!Tot_alumnos*F139)+(P8BasNEG!X_parejas*G139)+(P8BasNEG!x_equipo_4* H139)+(P8BasNEG!Grupal*I139))*E139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((P8BasNEG!Tot_alumnos*F140)+(P8BasNEG!X_parejas*G140)+(P8BasNEG!x_equipo_4* H140)+(P8BasNEG!Grupal*I140))*E140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((P8BasNEG!Tot_alumnos*F141)+(P8BasNEG!X_parejas*G141)+(P8BasNEG!x_equipo_4* H141)+(P8BasNEG!Grupal*I141))*E141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((P8BasNEG!Tot_alumnos*F142)+(P8BasNEG!X_parejas*G142)+(P8BasNEG!x_equipo_4* H142)+(P8BasNEG!Grupal*I142))*E142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((P8BasNEG!Tot_alumnos*F143)+(P8BasNEG!X_parejas*G143)+(P8BasNEG!x_equipo_4* H143)+(P8BasNEG!Grupal*I143))*E143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((P8BasNEG!Tot_alumnos*F144)+(P8BasNEG!X_parejas*G144)+(P8BasNEG!x_equipo_4* H144)+(P8BasNEG!Grupal*I144))*E144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((P8BasNEG!Tot_alumnos*F145)+(P8BasNEG!X_parejas*G145)+(P8BasNEG!x_equipo_4* H145)+(P8BasNEG!Grupal*I145))*E145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((P8BasNEG!Tot_alumnos*F146)+(P8BasNEG!X_parejas*G146)+(P8BasNEG!x_equipo_4* H146)+(P8BasNEG!Grupal*I146))*E146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((P8BasNEG!Tot_alumnos*F147)+(P8BasNEG!X_parejas*G147)+(P8BasNEG!x_equipo_4* H147)+(P8BasNEG!Grupal*I147))*E147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((P8BasNEG!Tot_alumnos*F148)+(P8BasNEG!X_parejas*G148)+(P8BasNEG!x_equipo_4* H148)+(P8BasNEG!Grupal*I148))*E148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((P8BasNEG!Tot_alumnos*F149)+(P8BasNEG!X_parejas*G149)+(P8BasNEG!x_equipo_4* H149)+(P8BasNEG!Grupal*I149))*E149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((P8BasNEG!Tot_alumnos*F150)+(P8BasNEG!X_parejas*G150)+(P8BasNEG!x_equipo_4* H150)+(P8BasNEG!Grupal*I150))*E150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((P8BasNEG!Tot_alumnos*F151)+(P8BasNEG!X_parejas*G151)+(P8BasNEG!x_equipo_4* H151)+(P8BasNEG!Grupal*I151))*E151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((P8BasNEG!Tot_alumnos*F152)+(P8BasNEG!X_parejas*G152)+(P8BasNEG!x_equipo_4* H152)+(P8BasNEG!Grupal*I152))*E152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((P8BasNEG!Tot_alumnos*F153)+(P8BasNEG!X_parejas*G153)+(P8BasNEG!x_equipo_4* H153)+(P8BasNEG!Grupal*I153))*E153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((P8BasNEG!Tot_alumnos*F154)+(P8BasNEG!X_parejas*G154)+(P8BasNEG!x_equipo_4* H154)+(P8BasNEG!Grupal*I154))*E154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((P8BasNEG!Tot_alumnos*F155)+(P8BasNEG!X_parejas*G155)+(P8BasNEG!x_equipo_4* H155)+(P8BasNEG!Grupal*I155))*E155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((P8BasNEG!Tot_alumnos*F156)+(P8BasNEG!X_parejas*G156)+(P8BasNEG!x_equipo_4* H156)+(P8BasNEG!Grupal*I156))*E156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((P8BasNEG!Tot_alumnos*F157)+(P8BasNEG!X_parejas*G157)+(P8BasNEG!x_equipo_4* H157)+(P8BasNEG!Grupal*I157))*E157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((P8BasNEG!Tot_alumnos*F158)+(P8BasNEG!X_parejas*G158)+(P8BasNEG!x_equipo_4* H158)+(P8BasNEG!Grupal*I158))*E158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((P8BasNEG!Tot_alumnos*F159)+(P8BasNEG!X_parejas*G159)+(P8BasNEG!x_equipo_4* H159)+(P8BasNEG!Grupal*I159))*E159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((P8BasNEG!Tot_alumnos*F160)+(P8BasNEG!X_parejas*G160)+(P8BasNEG!x_equipo_4* H160)+(P8BasNEG!Grupal*I160))*E160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((P8BasNEG!Tot_alumnos*F161)+(P8BasNEG!X_parejas*G161)+(P8BasNEG!x_equipo_4* H161)+(P8BasNEG!Grupal*I161))*E161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((P8BasNEG!Tot_alumnos*F162)+(P8BasNEG!X_parejas*G162)+(P8BasNEG!x_equipo_4* H162)+(P8BasNEG!Grupal*I162))*E162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((P8BasNEG!Tot_alumnos*F163)+(P8BasNEG!X_parejas*G163)+(P8BasNEG!x_equipo_4* H163)+(P8BasNEG!Grupal*I163))*E163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((P8BasNEG!Tot_alumnos*F164)+(P8BasNEG!X_parejas*G164)+(P8BasNEG!x_equipo_4* H164)+(P8BasNEG!Grupal*I164))*E164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((P8BasNEG!Tot_alumnos*F165)+(P8BasNEG!X_parejas*G165)+(P8BasNEG!x_equipo_4* H165)+(P8BasNEG!Grupal*I165))*E165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((P8BasNEG!Tot_alumnos*F166)+(P8BasNEG!X_parejas*G166)+(P8BasNEG!x_equipo_4* H166)+(P8BasNEG!Grupal*I166))*E166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348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349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((P9BasNEG!Tot_alumnos*F7)+(P9BasNEG!X_parejas*G7)+(P9BasNEG!x_equipo_4* H7)+(P9BasNEG!Grupal*I7))*E7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((P9BasNEG!Tot_alumnos*F8)+(P9BasNEG!X_parejas*G8)+(P9BasNEG!x_equipo_4* H8)+(P9BasNEG!Grupal*I8))*E8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((P9BasNEG!Tot_alumnos*F9)+(P9BasNEG!X_parejas*G9)+(P9BasNEG!x_equipo_4* H9)+(P9BasNEG!Grupal*I9))*E9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((P9BasNEG!Tot_alumnos*F10)+(P9BasNEG!X_parejas*G10)+(P9BasNEG!x_equipo_4* H10)+(P9BasNEG!Grupal*I10))*E10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((P9BasNEG!Tot_alumnos*F11)+(P9BasNEG!X_parejas*G11)+(P9BasNEG!x_equipo_4* H11)+(P9BasNEG!Grupal*I11))*E11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((P9BasNEG!Tot_alumnos*F12)+(P9BasNEG!X_parejas*G12)+(P9BasNEG!x_equipo_4* H12)+(P9BasNEG!Grupal*I12))*E12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((P9BasNEG!Tot_alumnos*F13)+(P9BasNEG!X_parejas*G13)+(P9BasNEG!x_equipo_4* H13)+(P9BasNEG!Grupal*I13))*E13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((P9BasNEG!Tot_alumnos*F14)+(P9BasNEG!X_parejas*G14)+(P9BasNEG!x_equipo_4* H14)+(P9BasNEG!Grupal*I14))*E14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((P9BasNEG!Tot_alumnos*F15)+(P9BasNEG!X_parejas*G15)+(P9BasNEG!x_equipo_4* H15)+(P9BasNEG!Grupal*I15))*E15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((P9BasNEG!Tot_alumnos*F16)+(P9BasNEG!X_parejas*G16)+(P9BasNEG!x_equipo_4* H16)+(P9BasNEG!Grupal*I16))*E16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((P9BasNEG!Tot_alumnos*F17)+(P9BasNEG!X_parejas*G17)+(P9BasNEG!x_equipo_4* H17)+(P9BasNEG!Grupal*I17))*E17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((P9BasNEG!Tot_alumnos*F18)+(P9BasNEG!X_parejas*G18)+(P9BasNEG!x_equipo_4* H18)+(P9BasNEG!Grupal*I18))*E18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((P9BasNEG!Tot_alumnos*F19)+(P9BasNEG!X_parejas*G19)+(P9BasNEG!x_equipo_4* H19)+(P9BasNEG!Grupal*I19))*E19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((P9BasNEG!Tot_alumnos*F20)+(P9BasNEG!X_parejas*G20)+(P9BasNEG!x_equipo_4* H20)+(P9BasNEG!Grupal*I20))*E20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((P9BasNEG!Tot_alumnos*F21)+(P9BasNEG!X_parejas*G21)+(P9BasNEG!x_equipo_4* H21)+(P9BasNEG!Grupal*I21))*E21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((P9BasNEG!Tot_alumnos*F22)+(P9BasNEG!X_parejas*G22)+(P9BasNEG!x_equipo_4* H22)+(P9BasNEG!Grupal*I22))*E22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((P9BasNEG!Tot_alumnos*F23)+(P9BasNEG!X_parejas*G23)+(P9BasNEG!x_equipo_4* H23)+(P9BasNEG!Grupal*I23))*E23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((P9BasNEG!Tot_alumnos*F24)+(P9BasNEG!X_parejas*G24)+(P9BasNEG!x_equipo_4* H24)+(P9BasNEG!Grupal*I24))*E24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((P9BasNEG!Tot_alumnos*F25)+(P9BasNEG!X_parejas*G25)+(P9BasNEG!x_equipo_4* H25)+(P9BasNEG!Grupal*I25))*E25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((P9BasNEG!Tot_alumnos*F26)+(P9BasNEG!X_parejas*G26)+(P9BasNEG!x_equipo_4* H26)+(P9BasNEG!Grupal*I26))*E26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((P9BasNEG!Tot_alumnos*F27)+(P9BasNEG!X_parejas*G27)+(P9BasNEG!x_equipo_4* H27)+(P9BasNEG!Grupal*I27))*E27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((P9BasNEG!Tot_alumnos*F28)+(P9BasNEG!X_parejas*G28)+(P9BasNEG!x_equipo_4* H28)+(P9BasNEG!Grupal*I28))*E28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((P9BasNEG!Tot_alumnos*F29)+(P9BasNEG!X_parejas*G29)+(P9BasNEG!x_equipo_4* H29)+(P9BasNEG!Grupal*I29))*E29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((P9BasNEG!Tot_alumnos*F30)+(P9BasNEG!X_parejas*G30)+(P9BasNEG!x_equipo_4* H30)+(P9BasNEG!Grupal*I30))*E30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((P9BasNEG!Tot_alumnos*F31)+(P9BasNEG!X_parejas*G31)+(P9BasNEG!x_equipo_4* H31)+(P9BasNEG!Grupal*I31))*E31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((P9BasNEG!Tot_alumnos*F32)+(P9BasNEG!X_parejas*G32)+(P9BasNEG!x_equipo_4* H32)+(P9BasNEG!Grupal*I32))*E32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((P9BasNEG!Tot_alumnos*F33)+(P9BasNEG!X_parejas*G33)+(P9BasNEG!x_equipo_4* H33)+(P9BasNEG!Grupal*I33))*E33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((P9BasNEG!Tot_alumnos*F34)+(P9BasNEG!X_parejas*G34)+(P9BasNEG!x_equipo_4* H34)+(P9BasNEG!Grupal*I34))*E34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((P9BasNEG!Tot_alumnos*F35)+(P9BasNEG!X_parejas*G35)+(P9BasNEG!x_equipo_4* H35)+(P9BasNEG!Grupal*I35))*E35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((P9BasNEG!Tot_alumnos*F36)+(P9BasNEG!X_parejas*G36)+(P9BasNEG!x_equipo_4* H36)+(P9BasNEG!Grupal*I36))*E36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((P9BasNEG!Tot_alumnos*F37)+(P9BasNEG!X_parejas*G37)+(P9BasNEG!x_equipo_4* H37)+(P9BasNEG!Grupal*I37))*E37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((P9BasNEG!Tot_alumnos*F38)+(P9BasNEG!X_parejas*G38)+(P9BasNEG!x_equipo_4* H38)+(P9BasNEG!Grupal*I38))*E38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((P9BasNEG!Tot_alumnos*F39)+(P9BasNEG!X_parejas*G39)+(P9BasNEG!x_equipo_4* H39)+(P9BasNEG!Grupal*I39))*E39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((P9BasNEG!Tot_alumnos*F40)+(P9BasNEG!X_parejas*G40)+(P9BasNEG!x_equipo_4* H40)+(P9BasNEG!Grupal*I40))*E40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((P9BasNEG!Tot_alumnos*F41)+(P9BasNEG!X_parejas*G41)+(P9BasNEG!x_equipo_4* H41)+(P9BasNEG!Grupal*I41))*E41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((P9BasNEG!Tot_alumnos*F42)+(P9BasNEG!X_parejas*G42)+(P9BasNEG!x_equipo_4* H42)+(P9BasNEG!Grupal*I42))*E42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((P9BasNEG!Tot_alumnos*F43)+(P9BasNEG!X_parejas*G43)+(P9BasNEG!x_equipo_4* H43)+(P9BasNEG!Grupal*I43))*E43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((P9BasNEG!Tot_alumnos*F44)+(P9BasNEG!X_parejas*G44)+(P9BasNEG!x_equipo_4* H44)+(P9BasNEG!Grupal*I44))*E44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((P9BasNEG!Tot_alumnos*F45)+(P9BasNEG!X_parejas*G45)+(P9BasNEG!x_equipo_4* H45)+(P9BasNEG!Grupal*I45))*E45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((P9BasNEG!Tot_alumnos*F46)+(P9BasNEG!X_parejas*G46)+(P9BasNEG!x_equipo_4* H46)+(P9BasNEG!Grupal*I46))*E46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((P9BasNEG!Tot_alumnos*F47)+(P9BasNEG!X_parejas*G47)+(P9BasNEG!x_equipo_4* H47)+(P9BasNEG!Grupal*I47))*E47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((P9BasNEG!Tot_alumnos*F48)+(P9BasNEG!X_parejas*G48)+(P9BasNEG!x_equipo_4* H48)+(P9BasNEG!Grupal*I48))*E48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((P9BasNEG!Tot_alumnos*F49)+(P9BasNEG!X_parejas*G49)+(P9BasNEG!x_equipo_4* H49)+(P9BasNEG!Grupal*I49))*E49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((P9BasNEG!Tot_alumnos*F50)+(P9BasNEG!X_parejas*G50)+(P9BasNEG!x_equipo_4* H50)+(P9BasNEG!Grupal*I50))*E50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((P9BasNEG!Tot_alumnos*F51)+(P9BasNEG!X_parejas*G51)+(P9BasNEG!x_equipo_4* H51)+(P9BasNEG!Grupal*I51))*E51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((P9BasNEG!Tot_alumnos*F52)+(P9BasNEG!X_parejas*G52)+(P9BasNEG!x_equipo_4* H52)+(P9BasNEG!Grupal*I52))*E52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((P9BasNEG!Tot_alumnos*F53)+(P9BasNEG!X_parejas*G53)+(P9BasNEG!x_equipo_4* H53)+(P9BasNEG!Grupal*I53))*E53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((P9BasNEG!Tot_alumnos*F54)+(P9BasNEG!X_parejas*G54)+(P9BasNEG!x_equipo_4* H54)+(P9BasNEG!Grupal*I54))*E54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((P9BasNEG!Tot_alumnos*F55)+(P9BasNEG!X_parejas*G55)+(P9BasNEG!x_equipo_4* H55)+(P9BasNEG!Grupal*I55))*E55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((P9BasNEG!Tot_alumnos*F56)+(P9BasNEG!X_parejas*G56)+(P9BasNEG!x_equipo_4* H56)+(P9BasNEG!Grupal*I56))*E56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((P9BasNEG!Tot_alumnos*F57)+(P9BasNEG!X_parejas*G57)+(P9BasNEG!x_equipo_4* H57)+(P9BasNEG!Grupal*I57))*E57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((P9BasNEG!Tot_alumnos*F58)+(P9BasNEG!X_parejas*G58)+(P9BasNEG!x_equipo_4* H58)+(P9BasNEG!Grupal*I58))*E58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((P9BasNEG!Tot_alumnos*F59)+(P9BasNEG!X_parejas*G59)+(P9BasNEG!x_equipo_4* H59)+(P9BasNEG!Grupal*I59))*E59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((P9BasNEG!Tot_alumnos*F60)+(P9BasNEG!X_parejas*G60)+(P9BasNEG!x_equipo_4* H60)+(P9BasNEG!Grupal*I60))*E60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((P9BasNEG!Tot_alumnos*F61)+(P9BasNEG!X_parejas*G61)+(P9BasNEG!x_equipo_4* H61)+(P9BasNEG!Grupal*I61))*E61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((P9BasNEG!Tot_alumnos*F62)+(P9BasNEG!X_parejas*G62)+(P9BasNEG!x_equipo_4* H62)+(P9BasNEG!Grupal*I62))*E62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((P9BasNEG!Tot_alumnos*F63)+(P9BasNEG!X_parejas*G63)+(P9BasNEG!x_equipo_4* H63)+(P9BasNEG!Grupal*I63))*E63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((P9BasNEG!Tot_alumnos*F64)+(P9BasNEG!X_parejas*G64)+(P9BasNEG!x_equipo_4* H64)+(P9BasNEG!Grupal*I64))*E64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((P9BasNEG!Tot_alumnos*F65)+(P9BasNEG!X_parejas*G65)+(P9BasNEG!x_equipo_4* H65)+(P9BasNEG!Grupal*I65))*E65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((P9BasNEG!Tot_alumnos*F66)+(P9BasNEG!X_parejas*G66)+(P9BasNEG!x_equipo_4* H66)+(P9BasNEG!Grupal*I66))*E66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((P9BasNEG!Tot_alumnos*F67)+(P9BasNEG!X_parejas*G67)+(P9BasNEG!x_equipo_4* H67)+(P9BasNEG!Grupal*I67))*E67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((P9BasNEG!Tot_alumnos*F68)+(P9BasNEG!X_parejas*G68)+(P9BasNEG!x_equipo_4* H68)+(P9BasNEG!Grupal*I68))*E68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((P9BasNEG!Tot_alumnos*F69)+(P9BasNEG!X_parejas*G69)+(P9BasNEG!x_equipo_4* H69)+(P9BasNEG!Grupal*I69))*E69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((P9BasNEG!Tot_alumnos*F70)+(P9BasNEG!X_parejas*G70)+(P9BasNEG!x_equipo_4* H70)+(P9BasNEG!Grupal*I70))*E70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((P9BasNEG!Tot_alumnos*F71)+(P9BasNEG!X_parejas*G71)+(P9BasNEG!x_equipo_4* H71)+(P9BasNEG!Grupal*I71))*E71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((P9BasNEG!Tot_alumnos*F72)+(P9BasNEG!X_parejas*G72)+(P9BasNEG!x_equipo_4* H72)+(P9BasNEG!Grupal*I72))*E72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((P9BasNEG!Tot_alumnos*F73)+(P9BasNEG!X_parejas*G73)+(P9BasNEG!x_equipo_4* H73)+(P9BasNEG!Grupal*I73))*E73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((P9BasNEG!Tot_alumnos*F74)+(P9BasNEG!X_parejas*G74)+(P9BasNEG!x_equipo_4* H74)+(P9BasNEG!Grupal*I74))*E74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0</v>
      </c>
      <c r="G75" s="113" t="b">
        <v>0</v>
      </c>
      <c r="H75" s="113" t="b">
        <v>0</v>
      </c>
      <c r="I75" s="113" t="b">
        <v>0</v>
      </c>
      <c r="J75" s="196">
        <f>((P9BasNEG!Tot_alumnos*F75)+(P9BasNEG!X_parejas*G75)+(P9BasNEG!x_equipo_4* H75)+(P9BasNEG!Grupal*I75))*E75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((P9BasNEG!Tot_alumnos*F76)+(P9BasNEG!X_parejas*G76)+(P9BasNEG!x_equipo_4* H76)+(P9BasNEG!Grupal*I76))*E76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((P9BasNEG!Tot_alumnos*F77)+(P9BasNEG!X_parejas*G77)+(P9BasNEG!x_equipo_4* H77)+(P9BasNEG!Grupal*I77))*E77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((P9BasNEG!Tot_alumnos*F78)+(P9BasNEG!X_parejas*G78)+(P9BasNEG!x_equipo_4* H78)+(P9BasNEG!Grupal*I78))*E78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((P9BasNEG!Tot_alumnos*F79)+(P9BasNEG!X_parejas*G79)+(P9BasNEG!x_equipo_4* H79)+(P9BasNEG!Grupal*I79))*E79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((P9BasNEG!Tot_alumnos*F80)+(P9BasNEG!X_parejas*G80)+(P9BasNEG!x_equipo_4* H80)+(P9BasNEG!Grupal*I80))*E80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((P9BasNEG!Tot_alumnos*F81)+(P9BasNEG!X_parejas*G81)+(P9BasNEG!x_equipo_4* H81)+(P9BasNEG!Grupal*I81))*E81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((P9BasNEG!Tot_alumnos*F82)+(P9BasNEG!X_parejas*G82)+(P9BasNEG!x_equipo_4* H82)+(P9BasNEG!Grupal*I82))*E82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((P9BasNEG!Tot_alumnos*F83)+(P9BasNEG!X_parejas*G83)+(P9BasNEG!x_equipo_4* H83)+(P9BasNEG!Grupal*I83))*E83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((P9BasNEG!Tot_alumnos*F84)+(P9BasNEG!X_parejas*G84)+(P9BasNEG!x_equipo_4* H84)+(P9BasNEG!Grupal*I84))*E84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((P9BasNEG!Tot_alumnos*F85)+(P9BasNEG!X_parejas*G85)+(P9BasNEG!x_equipo_4* H85)+(P9BasNEG!Grupal*I85))*E85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((P9BasNEG!Tot_alumnos*F86)+(P9BasNEG!X_parejas*G86)+(P9BasNEG!x_equipo_4* H86)+(P9BasNEG!Grupal*I86))*E86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((P9BasNEG!Tot_alumnos*F87)+(P9BasNEG!X_parejas*G87)+(P9BasNEG!x_equipo_4* H87)+(P9BasNEG!Grupal*I87))*E87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((P9BasNEG!Tot_alumnos*F88)+(P9BasNEG!X_parejas*G88)+(P9BasNEG!x_equipo_4* H88)+(P9BasNEG!Grupal*I88))*E88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((P9BasNEG!Tot_alumnos*F90)+(P9BasNEG!X_parejas*G90)+(P9BasNEG!x_equipo_4* H90)+(P9BasNEG!Grupal*I90))*E90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((P9BasNEG!Tot_alumnos*F91)+(P9BasNEG!X_parejas*G91)+(P9BasNEG!x_equipo_4* H91)+(P9BasNEG!Grupal*I91))*E91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((P9BasNEG!Tot_alumnos*F92)+(P9BasNEG!X_parejas*G92)+(P9BasNEG!x_equipo_4* H92)+(P9BasNEG!Grupal*I92))*E92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((P9BasNEG!Tot_alumnos*F93)+(P9BasNEG!X_parejas*G93)+(P9BasNEG!x_equipo_4* H93)+(P9BasNEG!Grupal*I93))*E93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((P9BasNEG!Tot_alumnos*F94)+(P9BasNEG!X_parejas*G94)+(P9BasNEG!x_equipo_4* H94)+(P9BasNEG!Grupal*I94))*E94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((P9BasNEG!Tot_alumnos*F95)+(P9BasNEG!X_parejas*G95)+(P9BasNEG!x_equipo_4* H95)+(P9BasNEG!Grupal*I95))*E95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((P9BasNEG!Tot_alumnos*F96)+(P9BasNEG!X_parejas*G96)+(P9BasNEG!x_equipo_4* H96)+(P9BasNEG!Grupal*I96))*E96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((P9BasNEG!Tot_alumnos*F97)+(P9BasNEG!X_parejas*G97)+(P9BasNEG!x_equipo_4* H97)+(P9BasNEG!Grupal*I97))*E97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((P9BasNEG!Tot_alumnos*F98)+(P9BasNEG!X_parejas*G98)+(P9BasNEG!x_equipo_4* H98)+(P9BasNEG!Grupal*I98))*E98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((P9BasNEG!Tot_alumnos*F99)+(P9BasNEG!X_parejas*G99)+(P9BasNEG!x_equipo_4* H99)+(P9BasNEG!Grupal*I99))*E99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((P9BasNEG!Tot_alumnos*F100)+(P9BasNEG!X_parejas*G100)+(P9BasNEG!x_equipo_4* H100)+(P9BasNEG!Grupal*I100))*E100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((P9BasNEG!Tot_alumnos*F101)+(P9BasNEG!X_parejas*G101)+(P9BasNEG!x_equipo_4* H101)+(P9BasNEG!Grupal*I101))*E101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((P9BasNEG!Tot_alumnos*F102)+(P9BasNEG!X_parejas*G102)+(P9BasNEG!x_equipo_4* H102)+(P9BasNEG!Grupal*I102))*E102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((P9BasNEG!Tot_alumnos*F103)+(P9BasNEG!X_parejas*G103)+(P9BasNEG!x_equipo_4* H103)+(P9BasNEG!Grupal*I103))*E103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((P9BasNEG!Tot_alumnos*F104)+(P9BasNEG!X_parejas*G104)+(P9BasNEG!x_equipo_4* H104)+(P9BasNEG!Grupal*I104))*E104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((P9BasNEG!Tot_alumnos*F105)+(P9BasNEG!X_parejas*G105)+(P9BasNEG!x_equipo_4* H105)+(P9BasNEG!Grupal*I105))*E105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((P9BasNEG!Tot_alumnos*F106)+(P9BasNEG!X_parejas*G106)+(P9BasNEG!x_equipo_4* H106)+(P9BasNEG!Grupal*I106))*E106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((P9BasNEG!Tot_alumnos*F107)+(P9BasNEG!X_parejas*G107)+(P9BasNEG!x_equipo_4* H107)+(P9BasNEG!Grupal*I107))*E107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((P9BasNEG!Tot_alumnos*F108)+(P9BasNEG!X_parejas*G108)+(P9BasNEG!x_equipo_4* H108)+(P9BasNEG!Grupal*I108))*E108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((P9BasNEG!Tot_alumnos*F109)+(P9BasNEG!X_parejas*G109)+(P9BasNEG!x_equipo_4* H109)+(P9BasNEG!Grupal*I109))*E109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((P9BasNEG!Tot_alumnos*F110)+(P9BasNEG!X_parejas*G110)+(P9BasNEG!x_equipo_4* H110)+(P9BasNEG!Grupal*I110))*E110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((P9BasNEG!Tot_alumnos*F111)+(P9BasNEG!X_parejas*G111)+(P9BasNEG!x_equipo_4* H111)+(P9BasNEG!Grupal*I111))*E111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((P9BasNEG!Tot_alumnos*F112)+(P9BasNEG!X_parejas*G112)+(P9BasNEG!x_equipo_4* H112)+(P9BasNEG!Grupal*I112))*E112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((P9BasNEG!Tot_alumnos*F113)+(P9BasNEG!X_parejas*G113)+(P9BasNEG!x_equipo_4* H113)+(P9BasNEG!Grupal*I113))*E113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((P9BasNEG!Tot_alumnos*F114)+(P9BasNEG!X_parejas*G114)+(P9BasNEG!x_equipo_4* H114)+(P9BasNEG!Grupal*I114))*E114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((P9BasNEG!Tot_alumnos*F115)+(P9BasNEG!X_parejas*G115)+(P9BasNEG!x_equipo_4* H115)+(P9BasNEG!Grupal*I115))*E115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((P9BasNEG!Tot_alumnos*F116)+(P9BasNEG!X_parejas*G116)+(P9BasNEG!x_equipo_4* H116)+(P9BasNEG!Grupal*I116))*E116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((P9BasNEG!Tot_alumnos*F117)+(P9BasNEG!X_parejas*G117)+(P9BasNEG!x_equipo_4* H117)+(P9BasNEG!Grupal*I117))*E117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((P9BasNEG!Tot_alumnos*F118)+(P9BasNEG!X_parejas*G118)+(P9BasNEG!x_equipo_4* H118)+(P9BasNEG!Grupal*I118))*E118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((P9BasNEG!Tot_alumnos*F119)+(P9BasNEG!X_parejas*G119)+(P9BasNEG!x_equipo_4* H119)+(P9BasNEG!Grupal*I119))*E119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((P9BasNEG!Tot_alumnos*F120)+(P9BasNEG!X_parejas*G120)+(P9BasNEG!x_equipo_4* H120)+(P9BasNEG!Grupal*I120))*E120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((P9BasNEG!Tot_alumnos*F121)+(P9BasNEG!X_parejas*G121)+(P9BasNEG!x_equipo_4* H121)+(P9BasNEG!Grupal*I121))*E121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((P9BasNEG!Tot_alumnos*F122)+(P9BasNEG!X_parejas*G122)+(P9BasNEG!x_equipo_4* H122)+(P9BasNEG!Grupal*I122))*E122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((P9BasNEG!Tot_alumnos*F123)+(P9BasNEG!X_parejas*G123)+(P9BasNEG!x_equipo_4* H123)+(P9BasNEG!Grupal*I123))*E123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((P9BasNEG!Tot_alumnos*F124)+(P9BasNEG!X_parejas*G124)+(P9BasNEG!x_equipo_4* H124)+(P9BasNEG!Grupal*I124))*E124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((P9BasNEG!Tot_alumnos*F125)+(P9BasNEG!X_parejas*G125)+(P9BasNEG!x_equipo_4* H125)+(P9BasNEG!Grupal*I125))*E125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((P9BasNEG!Tot_alumnos*F126)+(P9BasNEG!X_parejas*G126)+(P9BasNEG!x_equipo_4* H126)+(P9BasNEG!Grupal*I126))*E126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((P9BasNEG!Tot_alumnos*F127)+(P9BasNEG!X_parejas*G127)+(P9BasNEG!x_equipo_4* H127)+(P9BasNEG!Grupal*I127))*E127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((P9BasNEG!Tot_alumnos*F128)+(P9BasNEG!X_parejas*G128)+(P9BasNEG!x_equipo_4* H128)+(P9BasNEG!Grupal*I128))*E128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((P9BasNEG!Tot_alumnos*F129)+(P9BasNEG!X_parejas*G129)+(P9BasNEG!x_equipo_4* H129)+(P9BasNEG!Grupal*I129))*E129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((P9BasNEG!Tot_alumnos*F130)+(P9BasNEG!X_parejas*G130)+(P9BasNEG!x_equipo_4* H130)+(P9BasNEG!Grupal*I130))*E130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((P9BasNEG!Tot_alumnos*F131)+(P9BasNEG!X_parejas*G131)+(P9BasNEG!x_equipo_4* H131)+(P9BasNEG!Grupal*I131))*E131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((P9BasNEG!Tot_alumnos*F132)+(P9BasNEG!X_parejas*G132)+(P9BasNEG!x_equipo_4* H132)+(P9BasNEG!Grupal*I132))*E132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((P9BasNEG!Tot_alumnos*F133)+(P9BasNEG!X_parejas*G133)+(P9BasNEG!x_equipo_4* H133)+(P9BasNEG!Grupal*I133))*E133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((P9BasNEG!Tot_alumnos*F134)+(P9BasNEG!X_parejas*G134)+(P9BasNEG!x_equipo_4* H134)+(P9BasNEG!Grupal*I134))*E134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((P9BasNEG!Tot_alumnos*F135)+(P9BasNEG!X_parejas*G135)+(P9BasNEG!x_equipo_4* H135)+(P9BasNEG!Grupal*I135))*E135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((P9BasNEG!Tot_alumnos*F136)+(P9BasNEG!X_parejas*G136)+(P9BasNEG!x_equipo_4* H136)+(P9BasNEG!Grupal*I136))*E136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((P9BasNEG!Tot_alumnos*F137)+(P9BasNEG!X_parejas*G137)+(P9BasNEG!x_equipo_4* H137)+(P9BasNEG!Grupal*I137))*E137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((P9BasNEG!Tot_alumnos*F138)+(P9BasNEG!X_parejas*G138)+(P9BasNEG!x_equipo_4* H138)+(P9BasNEG!Grupal*I138))*E138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((P9BasNEG!Tot_alumnos*F139)+(P9BasNEG!X_parejas*G139)+(P9BasNEG!x_equipo_4* H139)+(P9BasNEG!Grupal*I139))*E139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((P9BasNEG!Tot_alumnos*F140)+(P9BasNEG!X_parejas*G140)+(P9BasNEG!x_equipo_4* H140)+(P9BasNEG!Grupal*I140))*E140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((P9BasNEG!Tot_alumnos*F141)+(P9BasNEG!X_parejas*G141)+(P9BasNEG!x_equipo_4* H141)+(P9BasNEG!Grupal*I141))*E141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((P9BasNEG!Tot_alumnos*F142)+(P9BasNEG!X_parejas*G142)+(P9BasNEG!x_equipo_4* H142)+(P9BasNEG!Grupal*I142))*E142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((P9BasNEG!Tot_alumnos*F143)+(P9BasNEG!X_parejas*G143)+(P9BasNEG!x_equipo_4* H143)+(P9BasNEG!Grupal*I143))*E143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((P9BasNEG!Tot_alumnos*F144)+(P9BasNEG!X_parejas*G144)+(P9BasNEG!x_equipo_4* H144)+(P9BasNEG!Grupal*I144))*E144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((P9BasNEG!Tot_alumnos*F145)+(P9BasNEG!X_parejas*G145)+(P9BasNEG!x_equipo_4* H145)+(P9BasNEG!Grupal*I145))*E145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((P9BasNEG!Tot_alumnos*F146)+(P9BasNEG!X_parejas*G146)+(P9BasNEG!x_equipo_4* H146)+(P9BasNEG!Grupal*I146))*E146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((P9BasNEG!Tot_alumnos*F147)+(P9BasNEG!X_parejas*G147)+(P9BasNEG!x_equipo_4* H147)+(P9BasNEG!Grupal*I147))*E147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((P9BasNEG!Tot_alumnos*F148)+(P9BasNEG!X_parejas*G148)+(P9BasNEG!x_equipo_4* H148)+(P9BasNEG!Grupal*I148))*E148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((P9BasNEG!Tot_alumnos*F149)+(P9BasNEG!X_parejas*G149)+(P9BasNEG!x_equipo_4* H149)+(P9BasNEG!Grupal*I149))*E149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((P9BasNEG!Tot_alumnos*F150)+(P9BasNEG!X_parejas*G150)+(P9BasNEG!x_equipo_4* H150)+(P9BasNEG!Grupal*I150))*E150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((P9BasNEG!Tot_alumnos*F151)+(P9BasNEG!X_parejas*G151)+(P9BasNEG!x_equipo_4* H151)+(P9BasNEG!Grupal*I151))*E151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((P9BasNEG!Tot_alumnos*F152)+(P9BasNEG!X_parejas*G152)+(P9BasNEG!x_equipo_4* H152)+(P9BasNEG!Grupal*I152))*E152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((P9BasNEG!Tot_alumnos*F153)+(P9BasNEG!X_parejas*G153)+(P9BasNEG!x_equipo_4* H153)+(P9BasNEG!Grupal*I153))*E153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((P9BasNEG!Tot_alumnos*F154)+(P9BasNEG!X_parejas*G154)+(P9BasNEG!x_equipo_4* H154)+(P9BasNEG!Grupal*I154))*E154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((P9BasNEG!Tot_alumnos*F155)+(P9BasNEG!X_parejas*G155)+(P9BasNEG!x_equipo_4* H155)+(P9BasNEG!Grupal*I155))*E155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((P9BasNEG!Tot_alumnos*F156)+(P9BasNEG!X_parejas*G156)+(P9BasNEG!x_equipo_4* H156)+(P9BasNEG!Grupal*I156))*E156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((P9BasNEG!Tot_alumnos*F157)+(P9BasNEG!X_parejas*G157)+(P9BasNEG!x_equipo_4* H157)+(P9BasNEG!Grupal*I157))*E157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((P9BasNEG!Tot_alumnos*F158)+(P9BasNEG!X_parejas*G158)+(P9BasNEG!x_equipo_4* H158)+(P9BasNEG!Grupal*I158))*E158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((P9BasNEG!Tot_alumnos*F159)+(P9BasNEG!X_parejas*G159)+(P9BasNEG!x_equipo_4* H159)+(P9BasNEG!Grupal*I159))*E159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((P9BasNEG!Tot_alumnos*F160)+(P9BasNEG!X_parejas*G160)+(P9BasNEG!x_equipo_4* H160)+(P9BasNEG!Grupal*I160))*E160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((P9BasNEG!Tot_alumnos*F161)+(P9BasNEG!X_parejas*G161)+(P9BasNEG!x_equipo_4* H161)+(P9BasNEG!Grupal*I161))*E161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((P9BasNEG!Tot_alumnos*F162)+(P9BasNEG!X_parejas*G162)+(P9BasNEG!x_equipo_4* H162)+(P9BasNEG!Grupal*I162))*E162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((P9BasNEG!Tot_alumnos*F163)+(P9BasNEG!X_parejas*G163)+(P9BasNEG!x_equipo_4* H163)+(P9BasNEG!Grupal*I163))*E163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((P9BasNEG!Tot_alumnos*F164)+(P9BasNEG!X_parejas*G164)+(P9BasNEG!x_equipo_4* H164)+(P9BasNEG!Grupal*I164))*E164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((P9BasNEG!Tot_alumnos*F165)+(P9BasNEG!X_parejas*G165)+(P9BasNEG!x_equipo_4* H165)+(P9BasNEG!Grupal*I165))*E165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((P9BasNEG!Tot_alumnos*F166)+(P9BasNEG!X_parejas*G166)+(P9BasNEG!x_equipo_4* H166)+(P9BasNEG!Grupal*I166))*E166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351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((P10BasEV3!Tot_alumnos*F7)+(P10BasEV3!X_parejas*G7)+(P10BasEV3!x_equipo_4* H7)+(P10BasEV3!Grupal*I7))*E7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((P10BasEV3!Tot_alumnos*F8)+(P10BasEV3!X_parejas*G8)+(P10BasEV3!x_equipo_4* H8)+(P10BasEV3!Grupal*I8))*E8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((P10BasEV3!Tot_alumnos*F9)+(P10BasEV3!X_parejas*G9)+(P10BasEV3!x_equipo_4* H9)+(P10BasEV3!Grupal*I9))*E9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((P10BasEV3!Tot_alumnos*F10)+(P10BasEV3!X_parejas*G10)+(P10BasEV3!x_equipo_4* H10)+(P10BasEV3!Grupal*I10))*E10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((P10BasEV3!Tot_alumnos*F11)+(P10BasEV3!X_parejas*G11)+(P10BasEV3!x_equipo_4* H11)+(P10BasEV3!Grupal*I11))*E11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((P10BasEV3!Tot_alumnos*F12)+(P10BasEV3!X_parejas*G12)+(P10BasEV3!x_equipo_4* H12)+(P10BasEV3!Grupal*I12))*E12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((P10BasEV3!Tot_alumnos*F13)+(P10BasEV3!X_parejas*G13)+(P10BasEV3!x_equipo_4* H13)+(P10BasEV3!Grupal*I13))*E13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((P10BasEV3!Tot_alumnos*F14)+(P10BasEV3!X_parejas*G14)+(P10BasEV3!x_equipo_4* H14)+(P10BasEV3!Grupal*I14))*E14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((P10BasEV3!Tot_alumnos*F15)+(P10BasEV3!X_parejas*G15)+(P10BasEV3!x_equipo_4* H15)+(P10BasEV3!Grupal*I15))*E15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((P10BasEV3!Tot_alumnos*F16)+(P10BasEV3!X_parejas*G16)+(P10BasEV3!x_equipo_4* H16)+(P10BasEV3!Grupal*I16))*E16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((P10BasEV3!Tot_alumnos*F17)+(P10BasEV3!X_parejas*G17)+(P10BasEV3!x_equipo_4* H17)+(P10BasEV3!Grupal*I17))*E17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((P10BasEV3!Tot_alumnos*F18)+(P10BasEV3!X_parejas*G18)+(P10BasEV3!x_equipo_4* H18)+(P10BasEV3!Grupal*I18))*E18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((P10BasEV3!Tot_alumnos*F19)+(P10BasEV3!X_parejas*G19)+(P10BasEV3!x_equipo_4* H19)+(P10BasEV3!Grupal*I19))*E19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((P10BasEV3!Tot_alumnos*F20)+(P10BasEV3!X_parejas*G20)+(P10BasEV3!x_equipo_4* H20)+(P10BasEV3!Grupal*I20))*E20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((P10BasEV3!Tot_alumnos*F21)+(P10BasEV3!X_parejas*G21)+(P10BasEV3!x_equipo_4* H21)+(P10BasEV3!Grupal*I21))*E21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((P10BasEV3!Tot_alumnos*F22)+(P10BasEV3!X_parejas*G22)+(P10BasEV3!x_equipo_4* H22)+(P10BasEV3!Grupal*I22))*E22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((P10BasEV3!Tot_alumnos*F23)+(P10BasEV3!X_parejas*G23)+(P10BasEV3!x_equipo_4* H23)+(P10BasEV3!Grupal*I23))*E23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((P10BasEV3!Tot_alumnos*F24)+(P10BasEV3!X_parejas*G24)+(P10BasEV3!x_equipo_4* H24)+(P10BasEV3!Grupal*I24))*E24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((P10BasEV3!Tot_alumnos*F25)+(P10BasEV3!X_parejas*G25)+(P10BasEV3!x_equipo_4* H25)+(P10BasEV3!Grupal*I25))*E25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((P10BasEV3!Tot_alumnos*F26)+(P10BasEV3!X_parejas*G26)+(P10BasEV3!x_equipo_4* H26)+(P10BasEV3!Grupal*I26))*E26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((P10BasEV3!Tot_alumnos*F27)+(P10BasEV3!X_parejas*G27)+(P10BasEV3!x_equipo_4* H27)+(P10BasEV3!Grupal*I27))*E27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((P10BasEV3!Tot_alumnos*F28)+(P10BasEV3!X_parejas*G28)+(P10BasEV3!x_equipo_4* H28)+(P10BasEV3!Grupal*I28))*E28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((P10BasEV3!Tot_alumnos*F29)+(P10BasEV3!X_parejas*G29)+(P10BasEV3!x_equipo_4* H29)+(P10BasEV3!Grupal*I29))*E29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((P10BasEV3!Tot_alumnos*F30)+(P10BasEV3!X_parejas*G30)+(P10BasEV3!x_equipo_4* H30)+(P10BasEV3!Grupal*I30))*E30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((P10BasEV3!Tot_alumnos*F31)+(P10BasEV3!X_parejas*G31)+(P10BasEV3!x_equipo_4* H31)+(P10BasEV3!Grupal*I31))*E31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((P10BasEV3!Tot_alumnos*F32)+(P10BasEV3!X_parejas*G32)+(P10BasEV3!x_equipo_4* H32)+(P10BasEV3!Grupal*I32))*E32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((P10BasEV3!Tot_alumnos*F33)+(P10BasEV3!X_parejas*G33)+(P10BasEV3!x_equipo_4* H33)+(P10BasEV3!Grupal*I33))*E33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((P10BasEV3!Tot_alumnos*F34)+(P10BasEV3!X_parejas*G34)+(P10BasEV3!x_equipo_4* H34)+(P10BasEV3!Grupal*I34))*E34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((P10BasEV3!Tot_alumnos*F35)+(P10BasEV3!X_parejas*G35)+(P10BasEV3!x_equipo_4* H35)+(P10BasEV3!Grupal*I35))*E35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((P10BasEV3!Tot_alumnos*F36)+(P10BasEV3!X_parejas*G36)+(P10BasEV3!x_equipo_4* H36)+(P10BasEV3!Grupal*I36))*E36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((P10BasEV3!Tot_alumnos*F37)+(P10BasEV3!X_parejas*G37)+(P10BasEV3!x_equipo_4* H37)+(P10BasEV3!Grupal*I37))*E37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((P10BasEV3!Tot_alumnos*F38)+(P10BasEV3!X_parejas*G38)+(P10BasEV3!x_equipo_4* H38)+(P10BasEV3!Grupal*I38))*E38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((P10BasEV3!Tot_alumnos*F39)+(P10BasEV3!X_parejas*G39)+(P10BasEV3!x_equipo_4* H39)+(P10BasEV3!Grupal*I39))*E39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((P10BasEV3!Tot_alumnos*F40)+(P10BasEV3!X_parejas*G40)+(P10BasEV3!x_equipo_4* H40)+(P10BasEV3!Grupal*I40))*E40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((P10BasEV3!Tot_alumnos*F41)+(P10BasEV3!X_parejas*G41)+(P10BasEV3!x_equipo_4* H41)+(P10BasEV3!Grupal*I41))*E41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((P10BasEV3!Tot_alumnos*F42)+(P10BasEV3!X_parejas*G42)+(P10BasEV3!x_equipo_4* H42)+(P10BasEV3!Grupal*I42))*E42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((P10BasEV3!Tot_alumnos*F43)+(P10BasEV3!X_parejas*G43)+(P10BasEV3!x_equipo_4* H43)+(P10BasEV3!Grupal*I43))*E43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((P10BasEV3!Tot_alumnos*F44)+(P10BasEV3!X_parejas*G44)+(P10BasEV3!x_equipo_4* H44)+(P10BasEV3!Grupal*I44))*E44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((P10BasEV3!Tot_alumnos*F45)+(P10BasEV3!X_parejas*G45)+(P10BasEV3!x_equipo_4* H45)+(P10BasEV3!Grupal*I45))*E45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((P10BasEV3!Tot_alumnos*F46)+(P10BasEV3!X_parejas*G46)+(P10BasEV3!x_equipo_4* H46)+(P10BasEV3!Grupal*I46))*E46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((P10BasEV3!Tot_alumnos*F47)+(P10BasEV3!X_parejas*G47)+(P10BasEV3!x_equipo_4* H47)+(P10BasEV3!Grupal*I47))*E47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((P10BasEV3!Tot_alumnos*F48)+(P10BasEV3!X_parejas*G48)+(P10BasEV3!x_equipo_4* H48)+(P10BasEV3!Grupal*I48))*E48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((P10BasEV3!Tot_alumnos*F49)+(P10BasEV3!X_parejas*G49)+(P10BasEV3!x_equipo_4* H49)+(P10BasEV3!Grupal*I49))*E49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((P10BasEV3!Tot_alumnos*F50)+(P10BasEV3!X_parejas*G50)+(P10BasEV3!x_equipo_4* H50)+(P10BasEV3!Grupal*I50))*E50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((P10BasEV3!Tot_alumnos*F51)+(P10BasEV3!X_parejas*G51)+(P10BasEV3!x_equipo_4* H51)+(P10BasEV3!Grupal*I51))*E51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((P10BasEV3!Tot_alumnos*F52)+(P10BasEV3!X_parejas*G52)+(P10BasEV3!x_equipo_4* H52)+(P10BasEV3!Grupal*I52))*E52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((P10BasEV3!Tot_alumnos*F53)+(P10BasEV3!X_parejas*G53)+(P10BasEV3!x_equipo_4* H53)+(P10BasEV3!Grupal*I53))*E53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((P10BasEV3!Tot_alumnos*F54)+(P10BasEV3!X_parejas*G54)+(P10BasEV3!x_equipo_4* H54)+(P10BasEV3!Grupal*I54))*E54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((P10BasEV3!Tot_alumnos*F55)+(P10BasEV3!X_parejas*G55)+(P10BasEV3!x_equipo_4* H55)+(P10BasEV3!Grupal*I55))*E55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((P10BasEV3!Tot_alumnos*F56)+(P10BasEV3!X_parejas*G56)+(P10BasEV3!x_equipo_4* H56)+(P10BasEV3!Grupal*I56))*E56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((P10BasEV3!Tot_alumnos*F57)+(P10BasEV3!X_parejas*G57)+(P10BasEV3!x_equipo_4* H57)+(P10BasEV3!Grupal*I57))*E57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((P10BasEV3!Tot_alumnos*F58)+(P10BasEV3!X_parejas*G58)+(P10BasEV3!x_equipo_4* H58)+(P10BasEV3!Grupal*I58))*E58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((P10BasEV3!Tot_alumnos*F59)+(P10BasEV3!X_parejas*G59)+(P10BasEV3!x_equipo_4* H59)+(P10BasEV3!Grupal*I59))*E59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((P10BasEV3!Tot_alumnos*F60)+(P10BasEV3!X_parejas*G60)+(P10BasEV3!x_equipo_4* H60)+(P10BasEV3!Grupal*I60))*E60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((P10BasEV3!Tot_alumnos*F61)+(P10BasEV3!X_parejas*G61)+(P10BasEV3!x_equipo_4* H61)+(P10BasEV3!Grupal*I61))*E61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((P10BasEV3!Tot_alumnos*F62)+(P10BasEV3!X_parejas*G62)+(P10BasEV3!x_equipo_4* H62)+(P10BasEV3!Grupal*I62))*E62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((P10BasEV3!Tot_alumnos*F63)+(P10BasEV3!X_parejas*G63)+(P10BasEV3!x_equipo_4* H63)+(P10BasEV3!Grupal*I63))*E63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((P10BasEV3!Tot_alumnos*F64)+(P10BasEV3!X_parejas*G64)+(P10BasEV3!x_equipo_4* H64)+(P10BasEV3!Grupal*I64))*E64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((P10BasEV3!Tot_alumnos*F65)+(P10BasEV3!X_parejas*G65)+(P10BasEV3!x_equipo_4* H65)+(P10BasEV3!Grupal*I65))*E65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((P10BasEV3!Tot_alumnos*F66)+(P10BasEV3!X_parejas*G66)+(P10BasEV3!x_equipo_4* H66)+(P10BasEV3!Grupal*I66))*E66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((P10BasEV3!Tot_alumnos*F67)+(P10BasEV3!X_parejas*G67)+(P10BasEV3!x_equipo_4* H67)+(P10BasEV3!Grupal*I67))*E67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((P10BasEV3!Tot_alumnos*F68)+(P10BasEV3!X_parejas*G68)+(P10BasEV3!x_equipo_4* H68)+(P10BasEV3!Grupal*I68))*E68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((P10BasEV3!Tot_alumnos*F69)+(P10BasEV3!X_parejas*G69)+(P10BasEV3!x_equipo_4* H69)+(P10BasEV3!Grupal*I69))*E69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((P10BasEV3!Tot_alumnos*F70)+(P10BasEV3!X_parejas*G70)+(P10BasEV3!x_equipo_4* H70)+(P10BasEV3!Grupal*I70))*E70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((P10BasEV3!Tot_alumnos*F71)+(P10BasEV3!X_parejas*G71)+(P10BasEV3!x_equipo_4* H71)+(P10BasEV3!Grupal*I71))*E71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((P10BasEV3!Tot_alumnos*F72)+(P10BasEV3!X_parejas*G72)+(P10BasEV3!x_equipo_4* H72)+(P10BasEV3!Grupal*I72))*E72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((P10BasEV3!Tot_alumnos*F73)+(P10BasEV3!X_parejas*G73)+(P10BasEV3!x_equipo_4* H73)+(P10BasEV3!Grupal*I73))*E73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((P10BasEV3!Tot_alumnos*F74)+(P10BasEV3!X_parejas*G74)+(P10BasEV3!x_equipo_4* H74)+(P10BasEV3!Grupal*I74))*E74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((P10BasEV3!Tot_alumnos*F75)+(P10BasEV3!X_parejas*G75)+(P10BasEV3!x_equipo_4* H75)+(P10BasEV3!Grupal*I75))*E75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((P10BasEV3!Tot_alumnos*F76)+(P10BasEV3!X_parejas*G76)+(P10BasEV3!x_equipo_4* H76)+(P10BasEV3!Grupal*I76))*E76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((P10BasEV3!Tot_alumnos*F77)+(P10BasEV3!X_parejas*G77)+(P10BasEV3!x_equipo_4* H77)+(P10BasEV3!Grupal*I77))*E77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((P10BasEV3!Tot_alumnos*F78)+(P10BasEV3!X_parejas*G78)+(P10BasEV3!x_equipo_4* H78)+(P10BasEV3!Grupal*I78))*E78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((P10BasEV3!Tot_alumnos*F79)+(P10BasEV3!X_parejas*G79)+(P10BasEV3!x_equipo_4* H79)+(P10BasEV3!Grupal*I79))*E79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((P10BasEV3!Tot_alumnos*F80)+(P10BasEV3!X_parejas*G80)+(P10BasEV3!x_equipo_4* H80)+(P10BasEV3!Grupal*I80))*E80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((P10BasEV3!Tot_alumnos*F81)+(P10BasEV3!X_parejas*G81)+(P10BasEV3!x_equipo_4* H81)+(P10BasEV3!Grupal*I81))*E81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((P10BasEV3!Tot_alumnos*F82)+(P10BasEV3!X_parejas*G82)+(P10BasEV3!x_equipo_4* H82)+(P10BasEV3!Grupal*I82))*E82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((P10BasEV3!Tot_alumnos*F83)+(P10BasEV3!X_parejas*G83)+(P10BasEV3!x_equipo_4* H83)+(P10BasEV3!Grupal*I83))*E83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((P10BasEV3!Tot_alumnos*F84)+(P10BasEV3!X_parejas*G84)+(P10BasEV3!x_equipo_4* H84)+(P10BasEV3!Grupal*I84))*E84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((P10BasEV3!Tot_alumnos*F85)+(P10BasEV3!X_parejas*G85)+(P10BasEV3!x_equipo_4* H85)+(P10BasEV3!Grupal*I85))*E85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((P10BasEV3!Tot_alumnos*F86)+(P10BasEV3!X_parejas*G86)+(P10BasEV3!x_equipo_4* H86)+(P10BasEV3!Grupal*I86))*E86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((P10BasEV3!Tot_alumnos*F87)+(P10BasEV3!X_parejas*G87)+(P10BasEV3!x_equipo_4* H87)+(P10BasEV3!Grupal*I87))*E87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((P10BasEV3!Tot_alumnos*F88)+(P10BasEV3!X_parejas*G88)+(P10BasEV3!x_equipo_4* H88)+(P10BasEV3!Grupal*I88))*E88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((P10BasEV3!Tot_alumnos*F90)+(P10BasEV3!X_parejas*G90)+(P10BasEV3!x_equipo_4* H90)+(P10BasEV3!Grupal*I90))*E90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((P10BasEV3!Tot_alumnos*F91)+(P10BasEV3!X_parejas*G91)+(P10BasEV3!x_equipo_4* H91)+(P10BasEV3!Grupal*I91))*E91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((P10BasEV3!Tot_alumnos*F92)+(P10BasEV3!X_parejas*G92)+(P10BasEV3!x_equipo_4* H92)+(P10BasEV3!Grupal*I92))*E92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((P10BasEV3!Tot_alumnos*F93)+(P10BasEV3!X_parejas*G93)+(P10BasEV3!x_equipo_4* H93)+(P10BasEV3!Grupal*I93))*E93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((P10BasEV3!Tot_alumnos*F94)+(P10BasEV3!X_parejas*G94)+(P10BasEV3!x_equipo_4* H94)+(P10BasEV3!Grupal*I94))*E94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((P10BasEV3!Tot_alumnos*F95)+(P10BasEV3!X_parejas*G95)+(P10BasEV3!x_equipo_4* H95)+(P10BasEV3!Grupal*I95))*E95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((P10BasEV3!Tot_alumnos*F96)+(P10BasEV3!X_parejas*G96)+(P10BasEV3!x_equipo_4* H96)+(P10BasEV3!Grupal*I96))*E96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((P10BasEV3!Tot_alumnos*F97)+(P10BasEV3!X_parejas*G97)+(P10BasEV3!x_equipo_4* H97)+(P10BasEV3!Grupal*I97))*E97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((P10BasEV3!Tot_alumnos*F98)+(P10BasEV3!X_parejas*G98)+(P10BasEV3!x_equipo_4* H98)+(P10BasEV3!Grupal*I98))*E98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((P10BasEV3!Tot_alumnos*F99)+(P10BasEV3!X_parejas*G99)+(P10BasEV3!x_equipo_4* H99)+(P10BasEV3!Grupal*I99))*E99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((P10BasEV3!Tot_alumnos*F100)+(P10BasEV3!X_parejas*G100)+(P10BasEV3!x_equipo_4* H100)+(P10BasEV3!Grupal*I100))*E100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((P10BasEV3!Tot_alumnos*F101)+(P10BasEV3!X_parejas*G101)+(P10BasEV3!x_equipo_4* H101)+(P10BasEV3!Grupal*I101))*E101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((P10BasEV3!Tot_alumnos*F102)+(P10BasEV3!X_parejas*G102)+(P10BasEV3!x_equipo_4* H102)+(P10BasEV3!Grupal*I102))*E102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((P10BasEV3!Tot_alumnos*F103)+(P10BasEV3!X_parejas*G103)+(P10BasEV3!x_equipo_4* H103)+(P10BasEV3!Grupal*I103))*E103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((P10BasEV3!Tot_alumnos*F104)+(P10BasEV3!X_parejas*G104)+(P10BasEV3!x_equipo_4* H104)+(P10BasEV3!Grupal*I104))*E104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((P10BasEV3!Tot_alumnos*F105)+(P10BasEV3!X_parejas*G105)+(P10BasEV3!x_equipo_4* H105)+(P10BasEV3!Grupal*I105))*E105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((P10BasEV3!Tot_alumnos*F106)+(P10BasEV3!X_parejas*G106)+(P10BasEV3!x_equipo_4* H106)+(P10BasEV3!Grupal*I106))*E106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((P10BasEV3!Tot_alumnos*F107)+(P10BasEV3!X_parejas*G107)+(P10BasEV3!x_equipo_4* H107)+(P10BasEV3!Grupal*I107))*E107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((P10BasEV3!Tot_alumnos*F108)+(P10BasEV3!X_parejas*G108)+(P10BasEV3!x_equipo_4* H108)+(P10BasEV3!Grupal*I108))*E108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((P10BasEV3!Tot_alumnos*F109)+(P10BasEV3!X_parejas*G109)+(P10BasEV3!x_equipo_4* H109)+(P10BasEV3!Grupal*I109))*E109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((P10BasEV3!Tot_alumnos*F110)+(P10BasEV3!X_parejas*G110)+(P10BasEV3!x_equipo_4* H110)+(P10BasEV3!Grupal*I110))*E110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((P10BasEV3!Tot_alumnos*F111)+(P10BasEV3!X_parejas*G111)+(P10BasEV3!x_equipo_4* H111)+(P10BasEV3!Grupal*I111))*E111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((P10BasEV3!Tot_alumnos*F112)+(P10BasEV3!X_parejas*G112)+(P10BasEV3!x_equipo_4* H112)+(P10BasEV3!Grupal*I112))*E112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((P10BasEV3!Tot_alumnos*F113)+(P10BasEV3!X_parejas*G113)+(P10BasEV3!x_equipo_4* H113)+(P10BasEV3!Grupal*I113))*E113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((P10BasEV3!Tot_alumnos*F114)+(P10BasEV3!X_parejas*G114)+(P10BasEV3!x_equipo_4* H114)+(P10BasEV3!Grupal*I114))*E114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((P10BasEV3!Tot_alumnos*F115)+(P10BasEV3!X_parejas*G115)+(P10BasEV3!x_equipo_4* H115)+(P10BasEV3!Grupal*I115))*E115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((P10BasEV3!Tot_alumnos*F116)+(P10BasEV3!X_parejas*G116)+(P10BasEV3!x_equipo_4* H116)+(P10BasEV3!Grupal*I116))*E116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((P10BasEV3!Tot_alumnos*F117)+(P10BasEV3!X_parejas*G117)+(P10BasEV3!x_equipo_4* H117)+(P10BasEV3!Grupal*I117))*E117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((P10BasEV3!Tot_alumnos*F118)+(P10BasEV3!X_parejas*G118)+(P10BasEV3!x_equipo_4* H118)+(P10BasEV3!Grupal*I118))*E118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((P10BasEV3!Tot_alumnos*F119)+(P10BasEV3!X_parejas*G119)+(P10BasEV3!x_equipo_4* H119)+(P10BasEV3!Grupal*I119))*E119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((P10BasEV3!Tot_alumnos*F120)+(P10BasEV3!X_parejas*G120)+(P10BasEV3!x_equipo_4* H120)+(P10BasEV3!Grupal*I120))*E120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((P10BasEV3!Tot_alumnos*F121)+(P10BasEV3!X_parejas*G121)+(P10BasEV3!x_equipo_4* H121)+(P10BasEV3!Grupal*I121))*E121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((P10BasEV3!Tot_alumnos*F122)+(P10BasEV3!X_parejas*G122)+(P10BasEV3!x_equipo_4* H122)+(P10BasEV3!Grupal*I122))*E122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((P10BasEV3!Tot_alumnos*F123)+(P10BasEV3!X_parejas*G123)+(P10BasEV3!x_equipo_4* H123)+(P10BasEV3!Grupal*I123))*E123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((P10BasEV3!Tot_alumnos*F124)+(P10BasEV3!X_parejas*G124)+(P10BasEV3!x_equipo_4* H124)+(P10BasEV3!Grupal*I124))*E124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((P10BasEV3!Tot_alumnos*F125)+(P10BasEV3!X_parejas*G125)+(P10BasEV3!x_equipo_4* H125)+(P10BasEV3!Grupal*I125))*E125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((P10BasEV3!Tot_alumnos*F126)+(P10BasEV3!X_parejas*G126)+(P10BasEV3!x_equipo_4* H126)+(P10BasEV3!Grupal*I126))*E126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((P10BasEV3!Tot_alumnos*F127)+(P10BasEV3!X_parejas*G127)+(P10BasEV3!x_equipo_4* H127)+(P10BasEV3!Grupal*I127))*E127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((P10BasEV3!Tot_alumnos*F128)+(P10BasEV3!X_parejas*G128)+(P10BasEV3!x_equipo_4* H128)+(P10BasEV3!Grupal*I128))*E128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((P10BasEV3!Tot_alumnos*F129)+(P10BasEV3!X_parejas*G129)+(P10BasEV3!x_equipo_4* H129)+(P10BasEV3!Grupal*I129))*E129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((P10BasEV3!Tot_alumnos*F130)+(P10BasEV3!X_parejas*G130)+(P10BasEV3!x_equipo_4* H130)+(P10BasEV3!Grupal*I130))*E130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((P10BasEV3!Tot_alumnos*F131)+(P10BasEV3!X_parejas*G131)+(P10BasEV3!x_equipo_4* H131)+(P10BasEV3!Grupal*I131))*E131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((P10BasEV3!Tot_alumnos*F132)+(P10BasEV3!X_parejas*G132)+(P10BasEV3!x_equipo_4* H132)+(P10BasEV3!Grupal*I132))*E132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((P10BasEV3!Tot_alumnos*F133)+(P10BasEV3!X_parejas*G133)+(P10BasEV3!x_equipo_4* H133)+(P10BasEV3!Grupal*I133))*E133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((P10BasEV3!Tot_alumnos*F134)+(P10BasEV3!X_parejas*G134)+(P10BasEV3!x_equipo_4* H134)+(P10BasEV3!Grupal*I134))*E134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((P10BasEV3!Tot_alumnos*F135)+(P10BasEV3!X_parejas*G135)+(P10BasEV3!x_equipo_4* H135)+(P10BasEV3!Grupal*I135))*E135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((P10BasEV3!Tot_alumnos*F136)+(P10BasEV3!X_parejas*G136)+(P10BasEV3!x_equipo_4* H136)+(P10BasEV3!Grupal*I136))*E136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((P10BasEV3!Tot_alumnos*F137)+(P10BasEV3!X_parejas*G137)+(P10BasEV3!x_equipo_4* H137)+(P10BasEV3!Grupal*I137))*E137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((P10BasEV3!Tot_alumnos*F138)+(P10BasEV3!X_parejas*G138)+(P10BasEV3!x_equipo_4* H138)+(P10BasEV3!Grupal*I138))*E138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((P10BasEV3!Tot_alumnos*F139)+(P10BasEV3!X_parejas*G139)+(P10BasEV3!x_equipo_4* H139)+(P10BasEV3!Grupal*I139))*E139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((P10BasEV3!Tot_alumnos*F140)+(P10BasEV3!X_parejas*G140)+(P10BasEV3!x_equipo_4* H140)+(P10BasEV3!Grupal*I140))*E140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((P10BasEV3!Tot_alumnos*F141)+(P10BasEV3!X_parejas*G141)+(P10BasEV3!x_equipo_4* H141)+(P10BasEV3!Grupal*I141))*E141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((P10BasEV3!Tot_alumnos*F142)+(P10BasEV3!X_parejas*G142)+(P10BasEV3!x_equipo_4* H142)+(P10BasEV3!Grupal*I142))*E142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((P10BasEV3!Tot_alumnos*F143)+(P10BasEV3!X_parejas*G143)+(P10BasEV3!x_equipo_4* H143)+(P10BasEV3!Grupal*I143))*E143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((P10BasEV3!Tot_alumnos*F144)+(P10BasEV3!X_parejas*G144)+(P10BasEV3!x_equipo_4* H144)+(P10BasEV3!Grupal*I144))*E144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((P10BasEV3!Tot_alumnos*F145)+(P10BasEV3!X_parejas*G145)+(P10BasEV3!x_equipo_4* H145)+(P10BasEV3!Grupal*I145))*E145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((P10BasEV3!Tot_alumnos*F146)+(P10BasEV3!X_parejas*G146)+(P10BasEV3!x_equipo_4* H146)+(P10BasEV3!Grupal*I146))*E146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((P10BasEV3!Tot_alumnos*F147)+(P10BasEV3!X_parejas*G147)+(P10BasEV3!x_equipo_4* H147)+(P10BasEV3!Grupal*I147))*E147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((P10BasEV3!Tot_alumnos*F148)+(P10BasEV3!X_parejas*G148)+(P10BasEV3!x_equipo_4* H148)+(P10BasEV3!Grupal*I148))*E148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((P10BasEV3!Tot_alumnos*F149)+(P10BasEV3!X_parejas*G149)+(P10BasEV3!x_equipo_4* H149)+(P10BasEV3!Grupal*I149))*E149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((P10BasEV3!Tot_alumnos*F150)+(P10BasEV3!X_parejas*G150)+(P10BasEV3!x_equipo_4* H150)+(P10BasEV3!Grupal*I150))*E150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((P10BasEV3!Tot_alumnos*F151)+(P10BasEV3!X_parejas*G151)+(P10BasEV3!x_equipo_4* H151)+(P10BasEV3!Grupal*I151))*E151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((P10BasEV3!Tot_alumnos*F152)+(P10BasEV3!X_parejas*G152)+(P10BasEV3!x_equipo_4* H152)+(P10BasEV3!Grupal*I152))*E152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((P10BasEV3!Tot_alumnos*F153)+(P10BasEV3!X_parejas*G153)+(P10BasEV3!x_equipo_4* H153)+(P10BasEV3!Grupal*I153))*E153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((P10BasEV3!Tot_alumnos*F154)+(P10BasEV3!X_parejas*G154)+(P10BasEV3!x_equipo_4* H154)+(P10BasEV3!Grupal*I154))*E154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((P10BasEV3!Tot_alumnos*F155)+(P10BasEV3!X_parejas*G155)+(P10BasEV3!x_equipo_4* H155)+(P10BasEV3!Grupal*I155))*E155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((P10BasEV3!Tot_alumnos*F156)+(P10BasEV3!X_parejas*G156)+(P10BasEV3!x_equipo_4* H156)+(P10BasEV3!Grupal*I156))*E156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((P10BasEV3!Tot_alumnos*F157)+(P10BasEV3!X_parejas*G157)+(P10BasEV3!x_equipo_4* H157)+(P10BasEV3!Grupal*I157))*E157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((P10BasEV3!Tot_alumnos*F158)+(P10BasEV3!X_parejas*G158)+(P10BasEV3!x_equipo_4* H158)+(P10BasEV3!Grupal*I158))*E158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((P10BasEV3!Tot_alumnos*F159)+(P10BasEV3!X_parejas*G159)+(P10BasEV3!x_equipo_4* H159)+(P10BasEV3!Grupal*I159))*E159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((P10BasEV3!Tot_alumnos*F160)+(P10BasEV3!X_parejas*G160)+(P10BasEV3!x_equipo_4* H160)+(P10BasEV3!Grupal*I160))*E160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((P10BasEV3!Tot_alumnos*F161)+(P10BasEV3!X_parejas*G161)+(P10BasEV3!x_equipo_4* H161)+(P10BasEV3!Grupal*I161))*E161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((P10BasEV3!Tot_alumnos*F162)+(P10BasEV3!X_parejas*G162)+(P10BasEV3!x_equipo_4* H162)+(P10BasEV3!Grupal*I162))*E162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((P10BasEV3!Tot_alumnos*F163)+(P10BasEV3!X_parejas*G163)+(P10BasEV3!x_equipo_4* H163)+(P10BasEV3!Grupal*I163))*E163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((P10BasEV3!Tot_alumnos*F164)+(P10BasEV3!X_parejas*G164)+(P10BasEV3!x_equipo_4* H164)+(P10BasEV3!Grupal*I164))*E164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((P10BasEV3!Tot_alumnos*F165)+(P10BasEV3!X_parejas*G165)+(P10BasEV3!x_equipo_4* H165)+(P10BasEV3!Grupal*I165))*E165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((P10BasEV3!Tot_alumnos*F166)+(P10BasEV3!X_parejas*G166)+(P10BasEV3!x_equipo_4* H166)+(P10BasEV3!Grupal*I166))*E166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9.38"/>
    <col customWidth="1" min="2" max="2" width="7.5"/>
    <col customWidth="1" min="3" max="3" width="13.0"/>
    <col customWidth="1" min="4" max="4" width="7.5"/>
    <col customWidth="1" min="5" max="5" width="29.38"/>
    <col customWidth="1" hidden="1" min="6" max="6" width="11.25"/>
    <col customWidth="1" hidden="1" min="7" max="7" width="12.13"/>
    <col customWidth="1" hidden="1" min="8" max="9" width="3.5"/>
    <col customWidth="1" min="10" max="10" width="3.5"/>
  </cols>
  <sheetData>
    <row r="1" ht="15.75" customHeight="1">
      <c r="A1" s="96" t="s">
        <v>148</v>
      </c>
      <c r="B1" s="96" t="s">
        <v>149</v>
      </c>
      <c r="C1" s="96" t="s">
        <v>150</v>
      </c>
      <c r="D1" s="96" t="s">
        <v>151</v>
      </c>
      <c r="E1" s="96" t="s">
        <v>152</v>
      </c>
      <c r="F1" s="97" t="s">
        <v>153</v>
      </c>
      <c r="H1" s="96" t="s">
        <v>154</v>
      </c>
      <c r="I1" s="96" t="s">
        <v>155</v>
      </c>
      <c r="J1" s="96" t="s">
        <v>7</v>
      </c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ht="15.75" customHeight="1">
      <c r="A2" s="99" t="s">
        <v>156</v>
      </c>
      <c r="B2" s="98" t="s">
        <v>157</v>
      </c>
      <c r="C2" s="98" t="s">
        <v>158</v>
      </c>
      <c r="D2" s="98" t="s">
        <v>159</v>
      </c>
      <c r="E2" s="100" t="s">
        <v>160</v>
      </c>
      <c r="F2" s="98" t="str">
        <f>G2</f>
        <v>PP_BAS</v>
      </c>
      <c r="G2" s="99" t="s">
        <v>161</v>
      </c>
      <c r="H2" s="99" t="b">
        <v>0</v>
      </c>
      <c r="I2" s="99" t="b">
        <v>0</v>
      </c>
      <c r="J2" s="99" t="b">
        <v>1</v>
      </c>
    </row>
    <row r="3" ht="15.75" customHeight="1">
      <c r="A3" s="99" t="s">
        <v>156</v>
      </c>
      <c r="B3" s="98" t="s">
        <v>157</v>
      </c>
      <c r="C3" s="98" t="s">
        <v>162</v>
      </c>
      <c r="D3" s="98" t="s">
        <v>163</v>
      </c>
      <c r="E3" s="98" t="s">
        <v>164</v>
      </c>
      <c r="F3" s="101" t="s">
        <v>165</v>
      </c>
      <c r="G3" s="102" t="s">
        <v>165</v>
      </c>
      <c r="H3" s="99" t="b">
        <v>1</v>
      </c>
      <c r="I3" s="99" t="b">
        <v>1</v>
      </c>
      <c r="J3" s="99" t="b">
        <v>1</v>
      </c>
    </row>
    <row r="4" ht="15.75" customHeight="1">
      <c r="A4" s="99" t="s">
        <v>156</v>
      </c>
      <c r="B4" s="98" t="s">
        <v>157</v>
      </c>
      <c r="C4" s="98" t="s">
        <v>166</v>
      </c>
      <c r="D4" s="98" t="s">
        <v>163</v>
      </c>
      <c r="E4" s="98" t="s">
        <v>164</v>
      </c>
      <c r="F4" s="101" t="s">
        <v>167</v>
      </c>
      <c r="G4" s="103" t="s">
        <v>167</v>
      </c>
      <c r="H4" s="99" t="b">
        <v>0</v>
      </c>
      <c r="I4" s="99" t="b">
        <v>1</v>
      </c>
      <c r="J4" s="99" t="b">
        <v>1</v>
      </c>
    </row>
    <row r="5" ht="15.75" customHeight="1">
      <c r="A5" s="99" t="s">
        <v>156</v>
      </c>
      <c r="B5" s="98" t="s">
        <v>157</v>
      </c>
      <c r="C5" s="98" t="s">
        <v>162</v>
      </c>
      <c r="D5" s="98" t="s">
        <v>168</v>
      </c>
      <c r="E5" s="98" t="s">
        <v>169</v>
      </c>
      <c r="F5" s="101" t="s">
        <v>170</v>
      </c>
      <c r="G5" s="102" t="s">
        <v>170</v>
      </c>
      <c r="H5" s="99" t="b">
        <v>1</v>
      </c>
      <c r="I5" s="99" t="b">
        <v>1</v>
      </c>
      <c r="J5" s="99" t="b">
        <v>1</v>
      </c>
    </row>
    <row r="6" ht="15.75" customHeight="1">
      <c r="A6" s="99" t="s">
        <v>156</v>
      </c>
      <c r="B6" s="98" t="s">
        <v>157</v>
      </c>
      <c r="C6" s="98" t="s">
        <v>166</v>
      </c>
      <c r="D6" s="98" t="s">
        <v>168</v>
      </c>
      <c r="E6" s="98" t="s">
        <v>169</v>
      </c>
      <c r="F6" s="101" t="s">
        <v>171</v>
      </c>
      <c r="G6" s="103" t="s">
        <v>171</v>
      </c>
      <c r="H6" s="99" t="b">
        <v>0</v>
      </c>
      <c r="I6" s="99" t="b">
        <v>1</v>
      </c>
      <c r="J6" s="99" t="b">
        <v>1</v>
      </c>
    </row>
    <row r="7" ht="15.75" customHeight="1">
      <c r="A7" s="99" t="s">
        <v>156</v>
      </c>
      <c r="B7" s="98" t="s">
        <v>157</v>
      </c>
      <c r="C7" s="98" t="s">
        <v>134</v>
      </c>
      <c r="D7" s="98" t="s">
        <v>172</v>
      </c>
      <c r="E7" s="100" t="s">
        <v>173</v>
      </c>
      <c r="F7" s="101" t="s">
        <v>174</v>
      </c>
      <c r="G7" s="102" t="s">
        <v>174</v>
      </c>
      <c r="H7" s="99" t="b">
        <v>1</v>
      </c>
      <c r="I7" s="99" t="b">
        <v>1</v>
      </c>
      <c r="J7" s="99" t="b">
        <v>1</v>
      </c>
    </row>
    <row r="8" ht="15.75" customHeight="1">
      <c r="A8" s="99" t="s">
        <v>156</v>
      </c>
      <c r="B8" s="98" t="s">
        <v>157</v>
      </c>
      <c r="C8" s="98" t="s">
        <v>134</v>
      </c>
      <c r="D8" s="98" t="s">
        <v>175</v>
      </c>
      <c r="E8" s="100" t="s">
        <v>176</v>
      </c>
      <c r="F8" s="101" t="s">
        <v>177</v>
      </c>
      <c r="G8" s="102" t="s">
        <v>177</v>
      </c>
      <c r="H8" s="99" t="b">
        <v>1</v>
      </c>
      <c r="I8" s="99" t="b">
        <v>1</v>
      </c>
      <c r="J8" s="99" t="b">
        <v>1</v>
      </c>
    </row>
    <row r="9" ht="15.75" customHeight="1">
      <c r="A9" s="99" t="s">
        <v>156</v>
      </c>
      <c r="B9" s="98" t="s">
        <v>157</v>
      </c>
      <c r="C9" s="98" t="s">
        <v>178</v>
      </c>
      <c r="D9" s="98" t="s">
        <v>179</v>
      </c>
      <c r="E9" s="100" t="s">
        <v>180</v>
      </c>
      <c r="F9" s="101" t="s">
        <v>181</v>
      </c>
      <c r="G9" s="102" t="s">
        <v>181</v>
      </c>
      <c r="H9" s="99" t="b">
        <v>1</v>
      </c>
      <c r="I9" s="99" t="b">
        <v>1</v>
      </c>
      <c r="J9" s="99" t="b">
        <v>1</v>
      </c>
    </row>
    <row r="10" ht="15.75" customHeight="1">
      <c r="A10" s="99" t="s">
        <v>156</v>
      </c>
      <c r="B10" s="98" t="s">
        <v>157</v>
      </c>
      <c r="C10" s="98" t="s">
        <v>178</v>
      </c>
      <c r="D10" s="98" t="s">
        <v>182</v>
      </c>
      <c r="E10" s="100" t="s">
        <v>183</v>
      </c>
      <c r="F10" s="101" t="s">
        <v>184</v>
      </c>
      <c r="G10" s="102" t="s">
        <v>184</v>
      </c>
      <c r="H10" s="99" t="b">
        <v>1</v>
      </c>
      <c r="I10" s="99" t="b">
        <v>1</v>
      </c>
      <c r="J10" s="99" t="b">
        <v>1</v>
      </c>
    </row>
    <row r="11" ht="15.75" customHeight="1">
      <c r="A11" s="99" t="s">
        <v>156</v>
      </c>
      <c r="B11" s="98" t="s">
        <v>157</v>
      </c>
      <c r="C11" s="98" t="s">
        <v>162</v>
      </c>
      <c r="D11" s="98" t="s">
        <v>185</v>
      </c>
      <c r="E11" s="98" t="s">
        <v>186</v>
      </c>
      <c r="F11" s="101" t="s">
        <v>187</v>
      </c>
      <c r="G11" s="102" t="s">
        <v>187</v>
      </c>
      <c r="H11" s="99" t="b">
        <v>1</v>
      </c>
      <c r="I11" s="99" t="b">
        <v>1</v>
      </c>
      <c r="J11" s="99" t="b">
        <v>1</v>
      </c>
    </row>
    <row r="12" ht="15.75" customHeight="1">
      <c r="A12" s="99" t="s">
        <v>156</v>
      </c>
      <c r="B12" s="98" t="s">
        <v>157</v>
      </c>
      <c r="C12" s="98" t="s">
        <v>166</v>
      </c>
      <c r="D12" s="98" t="s">
        <v>185</v>
      </c>
      <c r="E12" s="98" t="s">
        <v>186</v>
      </c>
      <c r="F12" s="101" t="s">
        <v>188</v>
      </c>
      <c r="G12" s="103" t="s">
        <v>188</v>
      </c>
      <c r="H12" s="99" t="b">
        <v>0</v>
      </c>
      <c r="I12" s="99" t="b">
        <v>1</v>
      </c>
      <c r="J12" s="99" t="b">
        <v>1</v>
      </c>
    </row>
    <row r="13" ht="15.75" customHeight="1">
      <c r="A13" s="99" t="s">
        <v>156</v>
      </c>
      <c r="B13" s="98" t="s">
        <v>157</v>
      </c>
      <c r="C13" s="98" t="s">
        <v>189</v>
      </c>
      <c r="D13" s="98" t="s">
        <v>190</v>
      </c>
      <c r="E13" s="100" t="s">
        <v>191</v>
      </c>
      <c r="F13" s="101" t="s">
        <v>192</v>
      </c>
      <c r="G13" s="103" t="s">
        <v>192</v>
      </c>
      <c r="H13" s="99" t="b">
        <v>1</v>
      </c>
      <c r="I13" s="99" t="b">
        <v>1</v>
      </c>
      <c r="J13" s="99" t="b">
        <v>1</v>
      </c>
    </row>
    <row r="14" ht="15.75" customHeight="1">
      <c r="A14" s="99" t="s">
        <v>156</v>
      </c>
      <c r="B14" s="98" t="s">
        <v>157</v>
      </c>
      <c r="C14" s="98" t="s">
        <v>189</v>
      </c>
      <c r="D14" s="98" t="s">
        <v>193</v>
      </c>
      <c r="E14" s="98" t="s">
        <v>194</v>
      </c>
      <c r="F14" s="101" t="s">
        <v>195</v>
      </c>
      <c r="G14" s="103" t="s">
        <v>195</v>
      </c>
      <c r="H14" s="99" t="b">
        <v>1</v>
      </c>
      <c r="I14" s="99" t="b">
        <v>1</v>
      </c>
      <c r="J14" s="99" t="b">
        <v>1</v>
      </c>
    </row>
    <row r="15" ht="15.75" customHeight="1">
      <c r="A15" s="99" t="s">
        <v>156</v>
      </c>
      <c r="B15" s="98" t="s">
        <v>157</v>
      </c>
      <c r="C15" s="98" t="s">
        <v>162</v>
      </c>
      <c r="D15" s="98" t="s">
        <v>196</v>
      </c>
      <c r="E15" s="100" t="s">
        <v>197</v>
      </c>
      <c r="F15" s="101" t="s">
        <v>198</v>
      </c>
      <c r="G15" s="103" t="s">
        <v>198</v>
      </c>
      <c r="H15" s="99" t="b">
        <v>1</v>
      </c>
      <c r="I15" s="99" t="b">
        <v>1</v>
      </c>
      <c r="J15" s="99" t="b">
        <v>1</v>
      </c>
    </row>
    <row r="16" ht="15.75" customHeight="1">
      <c r="A16" s="99" t="s">
        <v>156</v>
      </c>
      <c r="B16" s="98" t="s">
        <v>157</v>
      </c>
      <c r="C16" s="98" t="s">
        <v>166</v>
      </c>
      <c r="D16" s="98" t="s">
        <v>196</v>
      </c>
      <c r="E16" s="100" t="s">
        <v>197</v>
      </c>
      <c r="F16" s="101" t="s">
        <v>199</v>
      </c>
      <c r="G16" s="103" t="s">
        <v>199</v>
      </c>
      <c r="H16" s="99" t="b">
        <v>0</v>
      </c>
      <c r="I16" s="99" t="b">
        <v>1</v>
      </c>
      <c r="J16" s="99" t="b">
        <v>1</v>
      </c>
    </row>
    <row r="17" ht="15.75" customHeight="1">
      <c r="A17" s="99" t="s">
        <v>156</v>
      </c>
      <c r="B17" s="98" t="s">
        <v>157</v>
      </c>
      <c r="C17" s="98" t="s">
        <v>162</v>
      </c>
      <c r="D17" s="98" t="s">
        <v>200</v>
      </c>
      <c r="E17" s="100" t="s">
        <v>201</v>
      </c>
      <c r="F17" s="101" t="s">
        <v>202</v>
      </c>
      <c r="G17" s="103" t="s">
        <v>202</v>
      </c>
      <c r="H17" s="99" t="b">
        <v>1</v>
      </c>
      <c r="I17" s="99" t="b">
        <v>1</v>
      </c>
      <c r="J17" s="99" t="b">
        <v>1</v>
      </c>
    </row>
    <row r="18" ht="15.75" customHeight="1">
      <c r="A18" s="99" t="s">
        <v>156</v>
      </c>
      <c r="B18" s="98" t="s">
        <v>157</v>
      </c>
      <c r="C18" s="98" t="s">
        <v>166</v>
      </c>
      <c r="D18" s="98" t="s">
        <v>200</v>
      </c>
      <c r="E18" s="100" t="s">
        <v>201</v>
      </c>
      <c r="F18" s="101" t="s">
        <v>203</v>
      </c>
      <c r="G18" s="103" t="s">
        <v>203</v>
      </c>
      <c r="H18" s="99" t="b">
        <v>0</v>
      </c>
      <c r="I18" s="99" t="b">
        <v>1</v>
      </c>
      <c r="J18" s="99" t="b">
        <v>1</v>
      </c>
    </row>
    <row r="19" ht="15.75" customHeight="1">
      <c r="A19" s="99" t="s">
        <v>156</v>
      </c>
      <c r="B19" s="98" t="s">
        <v>157</v>
      </c>
      <c r="C19" s="98" t="s">
        <v>204</v>
      </c>
      <c r="D19" s="98" t="s">
        <v>205</v>
      </c>
      <c r="E19" s="100"/>
      <c r="F19" s="98" t="str">
        <f t="shared" ref="F19:F20" si="1">G19</f>
        <v>P12BasCOM</v>
      </c>
      <c r="G19" s="99" t="s">
        <v>206</v>
      </c>
      <c r="H19" s="99" t="b">
        <v>0</v>
      </c>
      <c r="I19" s="99" t="b">
        <v>0</v>
      </c>
      <c r="J19" s="99" t="b">
        <v>0</v>
      </c>
    </row>
    <row r="20" ht="15.75" customHeight="1">
      <c r="A20" s="99" t="s">
        <v>156</v>
      </c>
      <c r="B20" s="98" t="s">
        <v>157</v>
      </c>
      <c r="C20" s="98" t="s">
        <v>204</v>
      </c>
      <c r="D20" s="98" t="s">
        <v>207</v>
      </c>
      <c r="E20" s="98"/>
      <c r="F20" s="98" t="str">
        <f t="shared" si="1"/>
        <v>P13BasCOM</v>
      </c>
      <c r="G20" s="99" t="s">
        <v>208</v>
      </c>
      <c r="H20" s="99" t="b">
        <v>0</v>
      </c>
      <c r="I20" s="99" t="b">
        <v>0</v>
      </c>
      <c r="J20" s="99" t="b">
        <v>0</v>
      </c>
    </row>
    <row r="21" ht="15.75" customHeight="1">
      <c r="A21" s="99" t="s">
        <v>209</v>
      </c>
      <c r="B21" s="98" t="s">
        <v>210</v>
      </c>
      <c r="C21" s="98" t="s">
        <v>162</v>
      </c>
      <c r="D21" s="98" t="s">
        <v>163</v>
      </c>
      <c r="E21" s="100" t="s">
        <v>211</v>
      </c>
      <c r="F21" s="101" t="s">
        <v>212</v>
      </c>
      <c r="G21" s="103" t="s">
        <v>212</v>
      </c>
      <c r="H21" s="99" t="b">
        <v>0</v>
      </c>
      <c r="I21" s="99" t="b">
        <v>1</v>
      </c>
      <c r="J21" s="99" t="b">
        <v>1</v>
      </c>
    </row>
    <row r="22" ht="15.75" customHeight="1">
      <c r="A22" s="99" t="s">
        <v>209</v>
      </c>
      <c r="B22" s="98" t="s">
        <v>210</v>
      </c>
      <c r="C22" s="98" t="s">
        <v>166</v>
      </c>
      <c r="D22" s="98" t="s">
        <v>163</v>
      </c>
      <c r="E22" s="100" t="s">
        <v>211</v>
      </c>
      <c r="F22" s="101" t="s">
        <v>213</v>
      </c>
      <c r="G22" s="103" t="s">
        <v>213</v>
      </c>
      <c r="H22" s="99" t="b">
        <v>0</v>
      </c>
      <c r="I22" s="99" t="b">
        <v>0</v>
      </c>
      <c r="J22" s="99" t="b">
        <v>1</v>
      </c>
    </row>
    <row r="23" ht="15.75" customHeight="1">
      <c r="A23" s="99" t="s">
        <v>209</v>
      </c>
      <c r="B23" s="98" t="s">
        <v>210</v>
      </c>
      <c r="C23" s="98" t="s">
        <v>162</v>
      </c>
      <c r="D23" s="98" t="s">
        <v>168</v>
      </c>
      <c r="E23" s="100" t="s">
        <v>214</v>
      </c>
      <c r="F23" s="101" t="s">
        <v>215</v>
      </c>
      <c r="G23" s="103" t="s">
        <v>215</v>
      </c>
      <c r="H23" s="99" t="b">
        <v>0</v>
      </c>
      <c r="I23" s="99" t="b">
        <v>1</v>
      </c>
      <c r="J23" s="99" t="b">
        <v>1</v>
      </c>
    </row>
    <row r="24" ht="15.75" customHeight="1">
      <c r="A24" s="99" t="s">
        <v>209</v>
      </c>
      <c r="B24" s="98" t="s">
        <v>210</v>
      </c>
      <c r="C24" s="98" t="s">
        <v>166</v>
      </c>
      <c r="D24" s="98" t="s">
        <v>168</v>
      </c>
      <c r="E24" s="100" t="s">
        <v>214</v>
      </c>
      <c r="F24" s="101" t="s">
        <v>216</v>
      </c>
      <c r="G24" s="103" t="s">
        <v>216</v>
      </c>
      <c r="H24" s="99" t="b">
        <v>0</v>
      </c>
      <c r="I24" s="99" t="b">
        <v>0</v>
      </c>
      <c r="J24" s="99" t="b">
        <v>1</v>
      </c>
    </row>
    <row r="25" ht="15.75" customHeight="1">
      <c r="A25" s="99" t="s">
        <v>209</v>
      </c>
      <c r="B25" s="98" t="s">
        <v>210</v>
      </c>
      <c r="C25" s="98" t="s">
        <v>134</v>
      </c>
      <c r="D25" s="98" t="s">
        <v>172</v>
      </c>
      <c r="E25" s="98" t="s">
        <v>217</v>
      </c>
      <c r="F25" s="101" t="s">
        <v>218</v>
      </c>
      <c r="G25" s="102" t="s">
        <v>218</v>
      </c>
      <c r="H25" s="99" t="b">
        <v>0</v>
      </c>
      <c r="I25" s="99" t="b">
        <v>1</v>
      </c>
      <c r="J25" s="99" t="b">
        <v>1</v>
      </c>
    </row>
    <row r="26" ht="15.75" customHeight="1">
      <c r="A26" s="99" t="s">
        <v>209</v>
      </c>
      <c r="B26" s="98" t="s">
        <v>210</v>
      </c>
      <c r="C26" s="98" t="s">
        <v>134</v>
      </c>
      <c r="D26" s="98" t="s">
        <v>175</v>
      </c>
      <c r="E26" s="100" t="s">
        <v>219</v>
      </c>
      <c r="F26" s="101" t="s">
        <v>220</v>
      </c>
      <c r="G26" s="102" t="s">
        <v>220</v>
      </c>
      <c r="H26" s="99" t="b">
        <v>0</v>
      </c>
      <c r="I26" s="99" t="b">
        <v>1</v>
      </c>
      <c r="J26" s="99" t="b">
        <v>1</v>
      </c>
    </row>
    <row r="27" ht="15.75" customHeight="1">
      <c r="A27" s="99" t="s">
        <v>209</v>
      </c>
      <c r="B27" s="98" t="s">
        <v>210</v>
      </c>
      <c r="C27" s="98" t="s">
        <v>178</v>
      </c>
      <c r="D27" s="98" t="s">
        <v>179</v>
      </c>
      <c r="E27" s="100" t="s">
        <v>221</v>
      </c>
      <c r="F27" s="101" t="s">
        <v>222</v>
      </c>
      <c r="G27" s="102" t="s">
        <v>222</v>
      </c>
      <c r="H27" s="99" t="b">
        <v>0</v>
      </c>
      <c r="I27" s="99" t="b">
        <v>1</v>
      </c>
      <c r="J27" s="99" t="b">
        <v>1</v>
      </c>
    </row>
    <row r="28" ht="15.75" customHeight="1">
      <c r="A28" s="99" t="s">
        <v>209</v>
      </c>
      <c r="B28" s="98" t="s">
        <v>210</v>
      </c>
      <c r="C28" s="98" t="s">
        <v>178</v>
      </c>
      <c r="D28" s="98" t="s">
        <v>182</v>
      </c>
      <c r="E28" s="98" t="s">
        <v>223</v>
      </c>
      <c r="F28" s="101" t="s">
        <v>224</v>
      </c>
      <c r="G28" s="103" t="s">
        <v>224</v>
      </c>
      <c r="H28" s="99" t="b">
        <v>0</v>
      </c>
      <c r="I28" s="99" t="b">
        <v>1</v>
      </c>
      <c r="J28" s="99" t="b">
        <v>1</v>
      </c>
    </row>
    <row r="29" ht="15.75" customHeight="1">
      <c r="A29" s="99" t="s">
        <v>209</v>
      </c>
      <c r="B29" s="98" t="s">
        <v>210</v>
      </c>
      <c r="C29" s="98" t="s">
        <v>178</v>
      </c>
      <c r="D29" s="98" t="s">
        <v>185</v>
      </c>
      <c r="E29" s="100" t="s">
        <v>225</v>
      </c>
      <c r="F29" s="101" t="s">
        <v>226</v>
      </c>
      <c r="G29" s="102" t="s">
        <v>226</v>
      </c>
      <c r="H29" s="99" t="b">
        <v>0</v>
      </c>
      <c r="I29" s="99" t="b">
        <v>1</v>
      </c>
      <c r="J29" s="99" t="b">
        <v>1</v>
      </c>
    </row>
    <row r="30" ht="15.75" customHeight="1">
      <c r="A30" s="99" t="s">
        <v>209</v>
      </c>
      <c r="B30" s="98" t="s">
        <v>210</v>
      </c>
      <c r="C30" s="98" t="s">
        <v>189</v>
      </c>
      <c r="D30" s="98" t="s">
        <v>190</v>
      </c>
      <c r="E30" s="98" t="s">
        <v>227</v>
      </c>
      <c r="F30" s="101" t="s">
        <v>228</v>
      </c>
      <c r="G30" s="103" t="s">
        <v>228</v>
      </c>
      <c r="H30" s="99" t="b">
        <v>0</v>
      </c>
      <c r="I30" s="99" t="b">
        <v>1</v>
      </c>
      <c r="J30" s="99" t="b">
        <v>1</v>
      </c>
    </row>
    <row r="31" ht="15.75" customHeight="1">
      <c r="A31" s="99" t="s">
        <v>209</v>
      </c>
      <c r="B31" s="98" t="s">
        <v>210</v>
      </c>
      <c r="C31" s="98" t="s">
        <v>189</v>
      </c>
      <c r="D31" s="98" t="s">
        <v>193</v>
      </c>
      <c r="E31" s="98" t="s">
        <v>229</v>
      </c>
      <c r="F31" s="101" t="s">
        <v>230</v>
      </c>
      <c r="G31" s="103" t="s">
        <v>230</v>
      </c>
      <c r="H31" s="99" t="b">
        <v>0</v>
      </c>
      <c r="I31" s="99" t="b">
        <v>1</v>
      </c>
      <c r="J31" s="99" t="b">
        <v>1</v>
      </c>
    </row>
    <row r="32" ht="15.75" customHeight="1">
      <c r="A32" s="99" t="s">
        <v>209</v>
      </c>
      <c r="B32" s="98" t="s">
        <v>210</v>
      </c>
      <c r="C32" s="98" t="s">
        <v>162</v>
      </c>
      <c r="D32" s="98" t="s">
        <v>196</v>
      </c>
      <c r="E32" s="100" t="s">
        <v>231</v>
      </c>
      <c r="F32" s="101" t="s">
        <v>232</v>
      </c>
      <c r="G32" s="102" t="s">
        <v>232</v>
      </c>
      <c r="H32" s="99" t="b">
        <v>0</v>
      </c>
      <c r="I32" s="99" t="b">
        <v>1</v>
      </c>
      <c r="J32" s="99" t="b">
        <v>1</v>
      </c>
    </row>
    <row r="33" ht="15.75" customHeight="1">
      <c r="A33" s="99" t="s">
        <v>209</v>
      </c>
      <c r="B33" s="98" t="s">
        <v>210</v>
      </c>
      <c r="C33" s="98" t="s">
        <v>166</v>
      </c>
      <c r="D33" s="98" t="s">
        <v>196</v>
      </c>
      <c r="E33" s="100" t="s">
        <v>231</v>
      </c>
      <c r="F33" s="101" t="s">
        <v>233</v>
      </c>
      <c r="G33" s="103" t="s">
        <v>233</v>
      </c>
      <c r="H33" s="99" t="b">
        <v>0</v>
      </c>
      <c r="I33" s="99" t="b">
        <v>0</v>
      </c>
      <c r="J33" s="99" t="b">
        <v>1</v>
      </c>
    </row>
    <row r="34" ht="15.75" customHeight="1">
      <c r="A34" s="99" t="s">
        <v>209</v>
      </c>
      <c r="B34" s="98" t="s">
        <v>210</v>
      </c>
      <c r="C34" s="98" t="s">
        <v>162</v>
      </c>
      <c r="D34" s="98" t="s">
        <v>200</v>
      </c>
      <c r="E34" s="98" t="s">
        <v>234</v>
      </c>
      <c r="F34" s="101" t="s">
        <v>235</v>
      </c>
      <c r="G34" s="103" t="s">
        <v>235</v>
      </c>
      <c r="H34" s="99" t="b">
        <v>0</v>
      </c>
      <c r="I34" s="99" t="b">
        <v>1</v>
      </c>
      <c r="J34" s="99" t="b">
        <v>1</v>
      </c>
    </row>
    <row r="35" ht="15.75" customHeight="1">
      <c r="A35" s="99" t="s">
        <v>209</v>
      </c>
      <c r="B35" s="98" t="s">
        <v>210</v>
      </c>
      <c r="C35" s="98" t="s">
        <v>166</v>
      </c>
      <c r="D35" s="98" t="s">
        <v>200</v>
      </c>
      <c r="E35" s="98" t="s">
        <v>234</v>
      </c>
      <c r="F35" s="101" t="s">
        <v>236</v>
      </c>
      <c r="G35" s="103" t="s">
        <v>236</v>
      </c>
      <c r="H35" s="99" t="b">
        <v>0</v>
      </c>
      <c r="I35" s="99" t="b">
        <v>0</v>
      </c>
      <c r="J35" s="99" t="b">
        <v>1</v>
      </c>
    </row>
    <row r="36" ht="15.75" customHeight="1">
      <c r="A36" s="99" t="s">
        <v>209</v>
      </c>
      <c r="B36" s="98" t="s">
        <v>210</v>
      </c>
      <c r="C36" s="98" t="s">
        <v>204</v>
      </c>
      <c r="D36" s="98" t="s">
        <v>205</v>
      </c>
      <c r="E36" s="98"/>
      <c r="F36" s="98" t="str">
        <f t="shared" ref="F36:F37" si="2">G36</f>
        <v>P12IntCOM</v>
      </c>
      <c r="G36" s="99" t="s">
        <v>237</v>
      </c>
      <c r="H36" s="99" t="b">
        <v>0</v>
      </c>
      <c r="I36" s="99" t="b">
        <v>0</v>
      </c>
      <c r="J36" s="99" t="b">
        <v>0</v>
      </c>
    </row>
    <row r="37" ht="15.75" customHeight="1">
      <c r="A37" s="99" t="s">
        <v>209</v>
      </c>
      <c r="B37" s="98" t="s">
        <v>210</v>
      </c>
      <c r="C37" s="98" t="s">
        <v>204</v>
      </c>
      <c r="D37" s="98" t="s">
        <v>207</v>
      </c>
      <c r="E37" s="100"/>
      <c r="F37" s="98" t="str">
        <f t="shared" si="2"/>
        <v>P13IntCOM</v>
      </c>
      <c r="G37" s="99" t="s">
        <v>238</v>
      </c>
      <c r="H37" s="99" t="b">
        <v>0</v>
      </c>
      <c r="I37" s="99" t="b">
        <v>0</v>
      </c>
      <c r="J37" s="99" t="b">
        <v>0</v>
      </c>
    </row>
    <row r="38" ht="15.75" customHeight="1">
      <c r="A38" s="99" t="s">
        <v>239</v>
      </c>
      <c r="B38" s="98" t="s">
        <v>240</v>
      </c>
      <c r="C38" s="98" t="s">
        <v>162</v>
      </c>
      <c r="D38" s="98" t="s">
        <v>163</v>
      </c>
      <c r="E38" s="99" t="s">
        <v>241</v>
      </c>
      <c r="F38" s="101" t="s">
        <v>242</v>
      </c>
      <c r="G38" s="103" t="s">
        <v>242</v>
      </c>
      <c r="H38" s="99" t="b">
        <v>0</v>
      </c>
      <c r="I38" s="99" t="b">
        <v>0</v>
      </c>
      <c r="J38" s="99" t="b">
        <v>1</v>
      </c>
    </row>
    <row r="39" ht="15.75" customHeight="1">
      <c r="A39" s="99" t="s">
        <v>239</v>
      </c>
      <c r="B39" s="98" t="s">
        <v>240</v>
      </c>
      <c r="C39" s="98" t="s">
        <v>166</v>
      </c>
      <c r="D39" s="98" t="s">
        <v>163</v>
      </c>
      <c r="E39" s="99" t="s">
        <v>241</v>
      </c>
      <c r="F39" s="101" t="s">
        <v>243</v>
      </c>
      <c r="G39" s="103" t="s">
        <v>243</v>
      </c>
      <c r="H39" s="99" t="b">
        <v>0</v>
      </c>
      <c r="I39" s="99" t="b">
        <v>0</v>
      </c>
      <c r="J39" s="99" t="b">
        <v>1</v>
      </c>
    </row>
    <row r="40" ht="15.75" customHeight="1">
      <c r="A40" s="99" t="s">
        <v>239</v>
      </c>
      <c r="B40" s="98" t="s">
        <v>240</v>
      </c>
      <c r="C40" s="98" t="s">
        <v>162</v>
      </c>
      <c r="D40" s="98" t="s">
        <v>168</v>
      </c>
      <c r="E40" s="100" t="s">
        <v>244</v>
      </c>
      <c r="F40" s="101" t="s">
        <v>245</v>
      </c>
      <c r="G40" s="103" t="s">
        <v>245</v>
      </c>
      <c r="H40" s="99" t="b">
        <v>0</v>
      </c>
      <c r="I40" s="99" t="b">
        <v>0</v>
      </c>
      <c r="J40" s="99" t="b">
        <v>1</v>
      </c>
    </row>
    <row r="41" ht="15.75" customHeight="1">
      <c r="A41" s="99" t="s">
        <v>239</v>
      </c>
      <c r="B41" s="98" t="s">
        <v>240</v>
      </c>
      <c r="C41" s="98" t="s">
        <v>166</v>
      </c>
      <c r="D41" s="98" t="s">
        <v>168</v>
      </c>
      <c r="E41" s="100" t="s">
        <v>244</v>
      </c>
      <c r="F41" s="101" t="s">
        <v>246</v>
      </c>
      <c r="G41" s="103" t="s">
        <v>246</v>
      </c>
      <c r="H41" s="99" t="b">
        <v>0</v>
      </c>
      <c r="I41" s="99" t="b">
        <v>0</v>
      </c>
      <c r="J41" s="99" t="b">
        <v>1</v>
      </c>
    </row>
    <row r="42" ht="15.75" customHeight="1">
      <c r="A42" s="99" t="s">
        <v>239</v>
      </c>
      <c r="B42" s="98" t="s">
        <v>240</v>
      </c>
      <c r="C42" s="98" t="s">
        <v>134</v>
      </c>
      <c r="D42" s="98" t="s">
        <v>172</v>
      </c>
      <c r="E42" s="100" t="s">
        <v>247</v>
      </c>
      <c r="F42" s="101" t="s">
        <v>248</v>
      </c>
      <c r="G42" s="103" t="s">
        <v>248</v>
      </c>
      <c r="H42" s="99" t="b">
        <v>0</v>
      </c>
      <c r="I42" s="99" t="b">
        <v>0</v>
      </c>
      <c r="J42" s="99" t="b">
        <v>1</v>
      </c>
    </row>
    <row r="43" ht="15.75" customHeight="1">
      <c r="A43" s="99" t="s">
        <v>239</v>
      </c>
      <c r="B43" s="98" t="s">
        <v>240</v>
      </c>
      <c r="C43" s="98" t="s">
        <v>134</v>
      </c>
      <c r="D43" s="98" t="s">
        <v>175</v>
      </c>
      <c r="E43" s="100" t="s">
        <v>249</v>
      </c>
      <c r="F43" s="101" t="s">
        <v>250</v>
      </c>
      <c r="G43" s="103" t="s">
        <v>250</v>
      </c>
      <c r="H43" s="99" t="b">
        <v>0</v>
      </c>
      <c r="I43" s="99" t="b">
        <v>0</v>
      </c>
      <c r="J43" s="99" t="b">
        <v>1</v>
      </c>
    </row>
    <row r="44" ht="15.75" customHeight="1">
      <c r="A44" s="99" t="s">
        <v>239</v>
      </c>
      <c r="B44" s="98" t="s">
        <v>240</v>
      </c>
      <c r="C44" s="98" t="s">
        <v>178</v>
      </c>
      <c r="D44" s="98" t="s">
        <v>179</v>
      </c>
      <c r="E44" s="98" t="s">
        <v>251</v>
      </c>
      <c r="F44" s="101" t="s">
        <v>252</v>
      </c>
      <c r="G44" s="103" t="s">
        <v>252</v>
      </c>
      <c r="H44" s="99" t="b">
        <v>0</v>
      </c>
      <c r="I44" s="99" t="b">
        <v>0</v>
      </c>
      <c r="J44" s="99" t="b">
        <v>1</v>
      </c>
    </row>
    <row r="45" ht="15.75" customHeight="1">
      <c r="A45" s="99" t="s">
        <v>239</v>
      </c>
      <c r="B45" s="98" t="s">
        <v>240</v>
      </c>
      <c r="C45" s="98" t="s">
        <v>178</v>
      </c>
      <c r="D45" s="98" t="s">
        <v>182</v>
      </c>
      <c r="E45" s="98" t="s">
        <v>253</v>
      </c>
      <c r="F45" s="101" t="s">
        <v>254</v>
      </c>
      <c r="G45" s="103" t="s">
        <v>254</v>
      </c>
      <c r="H45" s="99" t="b">
        <v>0</v>
      </c>
      <c r="I45" s="99" t="b">
        <v>0</v>
      </c>
      <c r="J45" s="99" t="b">
        <v>1</v>
      </c>
    </row>
    <row r="46" ht="15.75" customHeight="1">
      <c r="A46" s="99" t="s">
        <v>239</v>
      </c>
      <c r="B46" s="98" t="s">
        <v>240</v>
      </c>
      <c r="C46" s="98" t="s">
        <v>189</v>
      </c>
      <c r="D46" s="98" t="s">
        <v>185</v>
      </c>
      <c r="E46" s="100" t="s">
        <v>255</v>
      </c>
      <c r="F46" s="101" t="s">
        <v>256</v>
      </c>
      <c r="G46" s="103" t="s">
        <v>256</v>
      </c>
      <c r="H46" s="99" t="b">
        <v>0</v>
      </c>
      <c r="I46" s="99" t="b">
        <v>0</v>
      </c>
      <c r="J46" s="99" t="b">
        <v>1</v>
      </c>
    </row>
    <row r="47" ht="15.75" customHeight="1">
      <c r="A47" s="99" t="s">
        <v>239</v>
      </c>
      <c r="B47" s="98" t="s">
        <v>240</v>
      </c>
      <c r="C47" s="98" t="s">
        <v>189</v>
      </c>
      <c r="D47" s="98" t="s">
        <v>190</v>
      </c>
      <c r="E47" s="100" t="s">
        <v>257</v>
      </c>
      <c r="F47" s="101" t="s">
        <v>258</v>
      </c>
      <c r="G47" s="103" t="s">
        <v>258</v>
      </c>
      <c r="H47" s="99" t="b">
        <v>0</v>
      </c>
      <c r="I47" s="99" t="b">
        <v>0</v>
      </c>
      <c r="J47" s="99" t="b">
        <v>1</v>
      </c>
    </row>
    <row r="48" ht="15.75" customHeight="1">
      <c r="A48" s="99" t="s">
        <v>239</v>
      </c>
      <c r="B48" s="98" t="s">
        <v>240</v>
      </c>
      <c r="C48" s="98" t="s">
        <v>162</v>
      </c>
      <c r="D48" s="98" t="s">
        <v>193</v>
      </c>
      <c r="E48" s="98" t="s">
        <v>259</v>
      </c>
      <c r="F48" s="101" t="s">
        <v>260</v>
      </c>
      <c r="G48" s="103" t="s">
        <v>260</v>
      </c>
      <c r="H48" s="99" t="b">
        <v>0</v>
      </c>
      <c r="I48" s="99" t="b">
        <v>0</v>
      </c>
      <c r="J48" s="99" t="b">
        <v>1</v>
      </c>
    </row>
    <row r="49" ht="15.75" customHeight="1">
      <c r="A49" s="99" t="s">
        <v>239</v>
      </c>
      <c r="B49" s="98" t="s">
        <v>240</v>
      </c>
      <c r="C49" s="98" t="s">
        <v>166</v>
      </c>
      <c r="D49" s="98" t="s">
        <v>193</v>
      </c>
      <c r="E49" s="98" t="s">
        <v>259</v>
      </c>
      <c r="F49" s="101" t="s">
        <v>261</v>
      </c>
      <c r="G49" s="103" t="s">
        <v>261</v>
      </c>
      <c r="H49" s="99" t="b">
        <v>0</v>
      </c>
      <c r="I49" s="99" t="b">
        <v>0</v>
      </c>
      <c r="J49" s="99" t="b">
        <v>1</v>
      </c>
    </row>
    <row r="50" ht="15.75" customHeight="1">
      <c r="A50" s="99" t="s">
        <v>239</v>
      </c>
      <c r="B50" s="98" t="s">
        <v>240</v>
      </c>
      <c r="C50" s="98" t="s">
        <v>162</v>
      </c>
      <c r="D50" s="98" t="s">
        <v>196</v>
      </c>
      <c r="E50" s="98" t="s">
        <v>262</v>
      </c>
      <c r="F50" s="101" t="s">
        <v>263</v>
      </c>
      <c r="G50" s="103" t="s">
        <v>263</v>
      </c>
      <c r="H50" s="99" t="b">
        <v>0</v>
      </c>
      <c r="I50" s="99" t="b">
        <v>0</v>
      </c>
      <c r="J50" s="99" t="b">
        <v>1</v>
      </c>
    </row>
    <row r="51" ht="15.75" customHeight="1">
      <c r="A51" s="99" t="s">
        <v>239</v>
      </c>
      <c r="B51" s="98" t="s">
        <v>240</v>
      </c>
      <c r="C51" s="98" t="s">
        <v>166</v>
      </c>
      <c r="D51" s="98" t="s">
        <v>196</v>
      </c>
      <c r="E51" s="98" t="s">
        <v>262</v>
      </c>
      <c r="F51" s="101" t="s">
        <v>264</v>
      </c>
      <c r="G51" s="103" t="s">
        <v>264</v>
      </c>
      <c r="H51" s="99" t="b">
        <v>0</v>
      </c>
      <c r="I51" s="99" t="b">
        <v>0</v>
      </c>
      <c r="J51" s="99" t="b">
        <v>1</v>
      </c>
    </row>
    <row r="52" ht="15.75" customHeight="1">
      <c r="A52" s="99" t="s">
        <v>239</v>
      </c>
      <c r="B52" s="98" t="s">
        <v>240</v>
      </c>
      <c r="C52" s="98" t="s">
        <v>162</v>
      </c>
      <c r="D52" s="98" t="s">
        <v>200</v>
      </c>
      <c r="E52" s="98" t="s">
        <v>265</v>
      </c>
      <c r="F52" s="101" t="s">
        <v>266</v>
      </c>
      <c r="G52" s="103" t="s">
        <v>266</v>
      </c>
      <c r="H52" s="99" t="b">
        <v>0</v>
      </c>
      <c r="I52" s="99" t="b">
        <v>0</v>
      </c>
      <c r="J52" s="99" t="b">
        <v>1</v>
      </c>
    </row>
    <row r="53" ht="15.75" customHeight="1">
      <c r="A53" s="99" t="s">
        <v>239</v>
      </c>
      <c r="B53" s="98" t="s">
        <v>240</v>
      </c>
      <c r="C53" s="98" t="s">
        <v>166</v>
      </c>
      <c r="D53" s="98" t="s">
        <v>200</v>
      </c>
      <c r="E53" s="98" t="s">
        <v>267</v>
      </c>
      <c r="F53" s="101" t="s">
        <v>268</v>
      </c>
      <c r="G53" s="103" t="s">
        <v>268</v>
      </c>
      <c r="H53" s="99" t="b">
        <v>0</v>
      </c>
      <c r="I53" s="99" t="b">
        <v>0</v>
      </c>
      <c r="J53" s="99" t="b">
        <v>1</v>
      </c>
    </row>
    <row r="54" ht="15.75" customHeight="1">
      <c r="B54" s="98"/>
      <c r="C54" s="98"/>
      <c r="D54" s="98"/>
      <c r="E54" s="100"/>
      <c r="F54" s="100"/>
      <c r="G54" s="104"/>
    </row>
    <row r="55" ht="15.75" customHeight="1">
      <c r="B55" s="98"/>
      <c r="C55" s="98"/>
      <c r="D55" s="98"/>
      <c r="E55" s="98"/>
      <c r="F55" s="98"/>
      <c r="G55" s="105"/>
    </row>
    <row r="56" ht="15.75" customHeight="1">
      <c r="B56" s="98"/>
      <c r="C56" s="98"/>
      <c r="D56" s="98"/>
      <c r="E56" s="98"/>
      <c r="F56" s="98"/>
      <c r="G56" s="105"/>
    </row>
    <row r="57" ht="15.75" customHeight="1">
      <c r="B57" s="98"/>
      <c r="C57" s="98"/>
      <c r="D57" s="98"/>
      <c r="E57" s="98"/>
      <c r="F57" s="98"/>
      <c r="G57" s="105"/>
    </row>
    <row r="58" ht="15.75" customHeight="1">
      <c r="B58" s="98"/>
      <c r="C58" s="98"/>
      <c r="D58" s="98"/>
      <c r="E58" s="100"/>
      <c r="F58" s="100"/>
      <c r="G58" s="104"/>
    </row>
    <row r="59" ht="15.75" customHeight="1">
      <c r="B59" s="98"/>
      <c r="C59" s="98"/>
      <c r="D59" s="98"/>
      <c r="E59" s="98"/>
      <c r="F59" s="98"/>
      <c r="G59" s="105"/>
    </row>
    <row r="60" ht="15.75" customHeight="1">
      <c r="B60" s="98"/>
      <c r="C60" s="98"/>
      <c r="D60" s="98"/>
      <c r="E60" s="98"/>
      <c r="F60" s="98"/>
      <c r="G60" s="105"/>
    </row>
    <row r="61" ht="15.75" customHeight="1">
      <c r="B61" s="98"/>
      <c r="C61" s="98"/>
      <c r="D61" s="98"/>
      <c r="E61" s="98"/>
      <c r="F61" s="98"/>
      <c r="G61" s="105"/>
    </row>
    <row r="62" ht="15.75" customHeight="1">
      <c r="B62" s="98"/>
      <c r="C62" s="98"/>
      <c r="D62" s="98"/>
      <c r="E62" s="98"/>
      <c r="F62" s="98"/>
      <c r="G62" s="105"/>
    </row>
    <row r="63" ht="15.75" customHeight="1">
      <c r="B63" s="98"/>
      <c r="C63" s="98"/>
      <c r="D63" s="98"/>
      <c r="E63" s="98"/>
      <c r="F63" s="98"/>
      <c r="G63" s="105"/>
    </row>
    <row r="64" ht="15.75" customHeight="1">
      <c r="B64" s="98"/>
      <c r="C64" s="98"/>
      <c r="D64" s="98"/>
      <c r="E64" s="98"/>
      <c r="F64" s="98"/>
      <c r="G64" s="105"/>
    </row>
    <row r="65" ht="15.75" customHeight="1">
      <c r="B65" s="98"/>
      <c r="C65" s="98"/>
      <c r="D65" s="98"/>
      <c r="E65" s="98"/>
      <c r="F65" s="98"/>
      <c r="G65" s="105"/>
    </row>
    <row r="66" ht="15.75" customHeight="1">
      <c r="B66" s="98"/>
      <c r="C66" s="98"/>
      <c r="D66" s="98"/>
      <c r="E66" s="100"/>
      <c r="F66" s="100"/>
      <c r="G66" s="104"/>
    </row>
    <row r="67" ht="15.75" customHeight="1">
      <c r="B67" s="98"/>
      <c r="C67" s="98"/>
      <c r="D67" s="98"/>
      <c r="E67" s="98"/>
      <c r="F67" s="98"/>
      <c r="G67" s="105"/>
    </row>
    <row r="68" ht="15.75" customHeight="1">
      <c r="B68" s="98"/>
      <c r="C68" s="98"/>
      <c r="D68" s="98"/>
      <c r="E68" s="100"/>
      <c r="F68" s="100"/>
      <c r="G68" s="104"/>
    </row>
    <row r="69" ht="15.75" customHeight="1">
      <c r="B69" s="98"/>
      <c r="C69" s="98"/>
      <c r="D69" s="98"/>
      <c r="E69" s="100"/>
      <c r="F69" s="100"/>
      <c r="G69" s="104"/>
    </row>
    <row r="70" ht="15.75" customHeight="1">
      <c r="B70" s="98"/>
      <c r="C70" s="98"/>
      <c r="D70" s="98"/>
      <c r="E70" s="98"/>
      <c r="F70" s="98"/>
      <c r="G70" s="105"/>
    </row>
    <row r="71" ht="15.75" customHeight="1">
      <c r="B71" s="98"/>
      <c r="C71" s="98"/>
      <c r="D71" s="98"/>
      <c r="E71" s="100"/>
      <c r="F71" s="100"/>
      <c r="G71" s="104"/>
    </row>
    <row r="72" ht="15.75" customHeight="1">
      <c r="B72" s="98"/>
      <c r="C72" s="98"/>
      <c r="D72" s="98"/>
      <c r="E72" s="98"/>
      <c r="F72" s="98"/>
      <c r="G72" s="105"/>
    </row>
    <row r="73" ht="15.75" customHeight="1">
      <c r="B73" s="98"/>
      <c r="C73" s="98"/>
      <c r="D73" s="98"/>
      <c r="E73" s="100"/>
      <c r="F73" s="100"/>
      <c r="G73" s="104"/>
    </row>
    <row r="74" ht="15.75" customHeight="1">
      <c r="B74" s="98"/>
      <c r="C74" s="98"/>
      <c r="D74" s="98"/>
      <c r="E74" s="100"/>
      <c r="F74" s="100"/>
      <c r="G74" s="104"/>
    </row>
    <row r="75" ht="15.75" customHeight="1">
      <c r="B75" s="98"/>
      <c r="C75" s="98"/>
      <c r="D75" s="98"/>
      <c r="E75" s="98"/>
      <c r="F75" s="98"/>
      <c r="G75" s="105"/>
    </row>
    <row r="76" ht="15.75" customHeight="1">
      <c r="B76" s="98"/>
      <c r="C76" s="98"/>
      <c r="D76" s="98"/>
      <c r="E76" s="100"/>
      <c r="F76" s="100"/>
      <c r="G76" s="104"/>
    </row>
    <row r="77" ht="15.75" customHeight="1">
      <c r="B77" s="98"/>
      <c r="C77" s="98"/>
      <c r="D77" s="98"/>
      <c r="E77" s="100"/>
      <c r="F77" s="100"/>
      <c r="G77" s="104"/>
    </row>
    <row r="78" ht="15.75" customHeight="1">
      <c r="B78" s="98"/>
      <c r="C78" s="98"/>
      <c r="D78" s="98"/>
      <c r="E78" s="98"/>
      <c r="F78" s="98"/>
      <c r="G78" s="105"/>
    </row>
    <row r="79" ht="15.75" customHeight="1">
      <c r="B79" s="98"/>
      <c r="C79" s="98"/>
      <c r="D79" s="98"/>
      <c r="E79" s="98"/>
      <c r="F79" s="98"/>
      <c r="G79" s="105"/>
    </row>
    <row r="80" ht="15.75" customHeight="1">
      <c r="B80" s="98"/>
      <c r="C80" s="98"/>
      <c r="D80" s="98"/>
      <c r="E80" s="98"/>
      <c r="F80" s="98"/>
      <c r="G80" s="105"/>
    </row>
    <row r="81" ht="15.75" customHeight="1">
      <c r="B81" s="98"/>
      <c r="C81" s="98"/>
      <c r="D81" s="98"/>
      <c r="E81" s="98"/>
      <c r="F81" s="98"/>
      <c r="G81" s="105"/>
    </row>
    <row r="82" ht="15.75" customHeight="1">
      <c r="B82" s="98"/>
      <c r="C82" s="98"/>
      <c r="D82" s="98"/>
      <c r="E82" s="98"/>
      <c r="F82" s="98"/>
      <c r="G82" s="105"/>
    </row>
    <row r="83" ht="15.75" customHeight="1">
      <c r="B83" s="98"/>
      <c r="C83" s="98"/>
      <c r="D83" s="98"/>
      <c r="E83" s="100"/>
      <c r="F83" s="100"/>
      <c r="G83" s="104"/>
    </row>
    <row r="84" ht="15.75" customHeight="1">
      <c r="B84" s="98"/>
      <c r="C84" s="98"/>
      <c r="D84" s="98"/>
      <c r="E84" s="98"/>
      <c r="F84" s="98"/>
      <c r="G84" s="105"/>
    </row>
    <row r="85" ht="15.75" customHeight="1">
      <c r="B85" s="98"/>
      <c r="C85" s="98"/>
      <c r="D85" s="98"/>
      <c r="E85" s="100"/>
      <c r="F85" s="100"/>
      <c r="G85" s="104"/>
    </row>
    <row r="86" ht="15.75" customHeight="1">
      <c r="B86" s="98"/>
      <c r="C86" s="98"/>
      <c r="D86" s="98"/>
      <c r="E86" s="98"/>
      <c r="F86" s="98"/>
      <c r="G86" s="105"/>
    </row>
    <row r="87" ht="15.75" customHeight="1">
      <c r="B87" s="98"/>
      <c r="C87" s="98"/>
      <c r="D87" s="98"/>
      <c r="E87" s="98"/>
      <c r="F87" s="98"/>
      <c r="G87" s="105"/>
    </row>
    <row r="88" ht="15.75" customHeight="1">
      <c r="B88" s="98"/>
      <c r="C88" s="98"/>
      <c r="D88" s="98"/>
      <c r="E88" s="98"/>
      <c r="F88" s="98"/>
      <c r="G88" s="105"/>
    </row>
    <row r="89" ht="15.75" customHeight="1">
      <c r="B89" s="98"/>
      <c r="C89" s="98"/>
      <c r="D89" s="98"/>
      <c r="E89" s="100"/>
      <c r="F89" s="100"/>
      <c r="G89" s="104"/>
    </row>
    <row r="90" ht="15.75" customHeight="1">
      <c r="B90" s="98"/>
      <c r="C90" s="98"/>
      <c r="D90" s="98"/>
      <c r="E90" s="98"/>
      <c r="F90" s="98"/>
      <c r="G90" s="105"/>
    </row>
    <row r="91" ht="15.75" customHeight="1">
      <c r="B91" s="98"/>
      <c r="C91" s="98"/>
      <c r="D91" s="98"/>
      <c r="E91" s="98"/>
      <c r="F91" s="98"/>
      <c r="G91" s="105"/>
    </row>
    <row r="92" ht="15.75" customHeight="1">
      <c r="B92" s="98"/>
      <c r="C92" s="98"/>
      <c r="D92" s="98"/>
      <c r="E92" s="98"/>
      <c r="F92" s="98"/>
      <c r="G92" s="105"/>
    </row>
    <row r="93" ht="15.75" customHeight="1">
      <c r="B93" s="98"/>
      <c r="C93" s="98"/>
      <c r="D93" s="98"/>
      <c r="E93" s="98"/>
      <c r="F93" s="98"/>
      <c r="G93" s="105"/>
    </row>
    <row r="94" ht="15.75" customHeight="1">
      <c r="B94" s="98"/>
      <c r="C94" s="98"/>
      <c r="D94" s="98"/>
      <c r="E94" s="100"/>
      <c r="F94" s="100"/>
      <c r="G94" s="104"/>
    </row>
    <row r="95" ht="15.75" customHeight="1">
      <c r="B95" s="98"/>
      <c r="C95" s="98"/>
      <c r="D95" s="98"/>
      <c r="E95" s="100"/>
      <c r="F95" s="100"/>
      <c r="G95" s="104"/>
    </row>
    <row r="96" ht="15.75" customHeight="1">
      <c r="B96" s="98"/>
      <c r="C96" s="98"/>
      <c r="D96" s="98"/>
      <c r="E96" s="98"/>
      <c r="F96" s="98"/>
      <c r="G96" s="105"/>
    </row>
    <row r="97" ht="15.75" customHeight="1">
      <c r="B97" s="98"/>
      <c r="C97" s="98"/>
      <c r="D97" s="98"/>
      <c r="E97" s="98"/>
      <c r="F97" s="98"/>
      <c r="G97" s="105"/>
    </row>
    <row r="98" ht="15.75" customHeight="1">
      <c r="B98" s="98"/>
      <c r="C98" s="98"/>
      <c r="D98" s="98"/>
      <c r="E98" s="100"/>
      <c r="F98" s="100"/>
      <c r="G98" s="104"/>
    </row>
    <row r="99" ht="15.75" customHeight="1">
      <c r="B99" s="98"/>
      <c r="C99" s="98"/>
      <c r="D99" s="98"/>
      <c r="E99" s="98"/>
      <c r="F99" s="98"/>
      <c r="G99" s="105"/>
    </row>
    <row r="100" ht="15.75" customHeight="1">
      <c r="B100" s="98"/>
      <c r="C100" s="98"/>
      <c r="D100" s="98"/>
      <c r="E100" s="98"/>
      <c r="F100" s="98"/>
      <c r="G100" s="105"/>
    </row>
    <row r="101" ht="15.75" customHeight="1">
      <c r="B101" s="98"/>
      <c r="C101" s="98"/>
      <c r="D101" s="98"/>
      <c r="E101" s="100"/>
      <c r="F101" s="100"/>
      <c r="G101" s="104"/>
    </row>
    <row r="102" ht="15.75" customHeight="1">
      <c r="B102" s="98"/>
      <c r="C102" s="98"/>
      <c r="D102" s="98"/>
      <c r="E102" s="100"/>
      <c r="F102" s="100"/>
      <c r="G102" s="104"/>
    </row>
    <row r="103" ht="15.75" customHeight="1">
      <c r="B103" s="98"/>
      <c r="C103" s="98"/>
      <c r="D103" s="98"/>
      <c r="E103" s="98"/>
      <c r="F103" s="98"/>
      <c r="G103" s="105"/>
    </row>
    <row r="104" ht="15.75" customHeight="1">
      <c r="B104" s="98"/>
      <c r="C104" s="98"/>
      <c r="D104" s="98"/>
      <c r="E104" s="100"/>
      <c r="F104" s="100"/>
      <c r="G104" s="104"/>
    </row>
    <row r="105" ht="15.75" customHeight="1">
      <c r="B105" s="98"/>
      <c r="C105" s="98"/>
      <c r="D105" s="98"/>
      <c r="E105" s="98"/>
      <c r="F105" s="98"/>
      <c r="G105" s="105"/>
    </row>
    <row r="106" ht="15.75" customHeight="1">
      <c r="B106" s="98"/>
      <c r="C106" s="98"/>
      <c r="D106" s="98"/>
      <c r="E106" s="98"/>
      <c r="F106" s="98"/>
      <c r="G106" s="105"/>
    </row>
    <row r="107" ht="15.75" customHeight="1">
      <c r="B107" s="98"/>
      <c r="C107" s="98"/>
      <c r="D107" s="98"/>
      <c r="E107" s="100"/>
      <c r="F107" s="100"/>
      <c r="G107" s="104"/>
    </row>
    <row r="108" ht="15.75" customHeight="1">
      <c r="B108" s="98"/>
      <c r="C108" s="98"/>
      <c r="D108" s="98"/>
      <c r="E108" s="98"/>
      <c r="F108" s="98"/>
      <c r="G108" s="105"/>
    </row>
    <row r="109" ht="15.75" customHeight="1">
      <c r="B109" s="98"/>
      <c r="C109" s="98"/>
      <c r="D109" s="98"/>
      <c r="E109" s="98"/>
      <c r="F109" s="98"/>
      <c r="G109" s="105"/>
    </row>
    <row r="110" ht="15.75" customHeight="1">
      <c r="B110" s="98"/>
      <c r="C110" s="98"/>
      <c r="D110" s="98"/>
      <c r="E110" s="98"/>
      <c r="F110" s="98"/>
      <c r="G110" s="105"/>
    </row>
    <row r="111" ht="15.75" customHeight="1">
      <c r="A111" s="106"/>
      <c r="B111" s="98"/>
      <c r="C111" s="98"/>
      <c r="D111" s="98"/>
      <c r="E111" s="98"/>
      <c r="F111" s="98"/>
      <c r="G111" s="105"/>
    </row>
    <row r="112" ht="15.75" customHeight="1">
      <c r="A112" s="107"/>
      <c r="B112" s="108"/>
      <c r="C112" s="108"/>
      <c r="D112" s="108"/>
      <c r="E112" s="108"/>
      <c r="F112" s="108"/>
      <c r="G112" s="109"/>
      <c r="H112" s="107"/>
      <c r="I112" s="107"/>
      <c r="J112" s="107"/>
    </row>
    <row r="113" ht="15.75" customHeight="1">
      <c r="A113" s="107"/>
      <c r="B113" s="108"/>
      <c r="C113" s="108"/>
      <c r="D113" s="108"/>
      <c r="E113" s="110"/>
      <c r="F113" s="110"/>
      <c r="G113" s="111"/>
      <c r="H113" s="107"/>
      <c r="I113" s="107"/>
      <c r="J113" s="107"/>
    </row>
    <row r="114" ht="15.75" customHeight="1">
      <c r="A114" s="107"/>
      <c r="B114" s="108"/>
      <c r="C114" s="108"/>
      <c r="D114" s="108"/>
      <c r="E114" s="110"/>
      <c r="F114" s="110"/>
      <c r="G114" s="111"/>
      <c r="H114" s="107"/>
      <c r="I114" s="107"/>
      <c r="J114" s="107"/>
    </row>
    <row r="115" ht="15.75" customHeight="1">
      <c r="A115" s="107"/>
      <c r="B115" s="108"/>
      <c r="C115" s="108"/>
      <c r="D115" s="108"/>
      <c r="E115" s="110"/>
      <c r="F115" s="110"/>
      <c r="G115" s="111"/>
      <c r="H115" s="107"/>
      <c r="I115" s="107"/>
      <c r="J115" s="107"/>
    </row>
    <row r="116" ht="15.75" customHeight="1">
      <c r="A116" s="107"/>
      <c r="B116" s="108"/>
      <c r="C116" s="108"/>
      <c r="D116" s="108"/>
      <c r="E116" s="110"/>
      <c r="F116" s="110"/>
      <c r="G116" s="111"/>
      <c r="H116" s="107"/>
      <c r="I116" s="107"/>
      <c r="J116" s="107"/>
    </row>
    <row r="117" ht="15.75" customHeight="1">
      <c r="A117" s="107"/>
      <c r="B117" s="108"/>
      <c r="C117" s="108"/>
      <c r="D117" s="108"/>
      <c r="E117" s="108"/>
      <c r="F117" s="108"/>
      <c r="G117" s="109"/>
      <c r="H117" s="107"/>
      <c r="I117" s="107"/>
      <c r="J117" s="107"/>
    </row>
    <row r="118" ht="15.75" customHeight="1">
      <c r="B118" s="98"/>
      <c r="C118" s="98"/>
      <c r="D118" s="98"/>
      <c r="E118" s="98"/>
      <c r="F118" s="98"/>
      <c r="G118" s="105"/>
    </row>
    <row r="119" ht="15.75" customHeight="1">
      <c r="B119" s="98"/>
      <c r="C119" s="98"/>
      <c r="D119" s="98"/>
      <c r="E119" s="98"/>
      <c r="F119" s="98"/>
      <c r="G119" s="105"/>
    </row>
    <row r="120" ht="15.75" customHeight="1">
      <c r="B120" s="98"/>
      <c r="C120" s="98"/>
      <c r="D120" s="98"/>
      <c r="E120" s="100"/>
      <c r="F120" s="100"/>
      <c r="G120" s="104"/>
    </row>
    <row r="121" ht="15.75" customHeight="1">
      <c r="B121" s="98"/>
      <c r="C121" s="98"/>
      <c r="D121" s="98"/>
      <c r="E121" s="100"/>
      <c r="F121" s="100"/>
      <c r="G121" s="104"/>
    </row>
    <row r="122" ht="15.75" customHeight="1">
      <c r="B122" s="98"/>
      <c r="C122" s="98"/>
      <c r="D122" s="98"/>
      <c r="E122" s="100"/>
      <c r="F122" s="100"/>
      <c r="G122" s="104"/>
    </row>
    <row r="123" ht="15.75" customHeight="1">
      <c r="B123" s="98"/>
      <c r="C123" s="98"/>
      <c r="D123" s="98"/>
      <c r="E123" s="100"/>
      <c r="F123" s="100"/>
      <c r="G123" s="104"/>
    </row>
    <row r="124" ht="15.75" customHeight="1">
      <c r="G124" s="112"/>
    </row>
    <row r="125" ht="15.75" customHeight="1">
      <c r="G125" s="112"/>
    </row>
    <row r="126" ht="15.75" customHeight="1">
      <c r="G126" s="112"/>
    </row>
    <row r="127" ht="15.75" customHeight="1">
      <c r="G127" s="112"/>
    </row>
    <row r="128" ht="15.75" customHeight="1">
      <c r="G128" s="112"/>
    </row>
    <row r="129" ht="15.75" customHeight="1">
      <c r="G129" s="112"/>
    </row>
    <row r="130" ht="15.75" customHeight="1">
      <c r="G130" s="112"/>
    </row>
    <row r="131" ht="15.75" customHeight="1">
      <c r="G131" s="112"/>
    </row>
    <row r="132" ht="15.75" customHeight="1">
      <c r="G132" s="112"/>
    </row>
    <row r="133" ht="15.75" customHeight="1">
      <c r="G133" s="112"/>
    </row>
    <row r="134" ht="15.75" customHeight="1">
      <c r="G134" s="112"/>
    </row>
    <row r="135" ht="15.75" customHeight="1">
      <c r="G135" s="112"/>
    </row>
    <row r="136" ht="15.75" customHeight="1">
      <c r="G136" s="112"/>
    </row>
    <row r="137" ht="15.75" customHeight="1">
      <c r="G137" s="112"/>
    </row>
    <row r="138" ht="15.75" customHeight="1">
      <c r="G138" s="112"/>
    </row>
    <row r="139" ht="15.75" customHeight="1">
      <c r="G139" s="112"/>
    </row>
    <row r="140" ht="15.75" customHeight="1">
      <c r="G140" s="112"/>
    </row>
    <row r="141" ht="15.75" customHeight="1">
      <c r="G141" s="112"/>
    </row>
    <row r="142" ht="15.75" customHeight="1">
      <c r="G142" s="112"/>
    </row>
    <row r="143" ht="15.75" customHeight="1">
      <c r="G143" s="112"/>
    </row>
    <row r="144" ht="15.75" customHeight="1">
      <c r="G144" s="112"/>
    </row>
    <row r="145" ht="15.75" customHeight="1">
      <c r="G145" s="112"/>
    </row>
    <row r="146" ht="15.75" customHeight="1">
      <c r="G146" s="112"/>
    </row>
    <row r="147" ht="15.75" customHeight="1">
      <c r="G147" s="112"/>
    </row>
    <row r="148" ht="15.75" customHeight="1">
      <c r="G148" s="112"/>
    </row>
    <row r="149" ht="15.75" customHeight="1">
      <c r="G149" s="112"/>
    </row>
    <row r="150" ht="15.75" customHeight="1">
      <c r="G150" s="112"/>
    </row>
    <row r="151" ht="15.75" customHeight="1">
      <c r="G151" s="112"/>
    </row>
    <row r="152" ht="15.75" customHeight="1">
      <c r="G152" s="112"/>
    </row>
    <row r="153" ht="15.75" customHeight="1">
      <c r="G153" s="112"/>
    </row>
    <row r="154" ht="15.75" customHeight="1">
      <c r="G154" s="112"/>
    </row>
    <row r="155" ht="15.75" customHeight="1">
      <c r="G155" s="112"/>
    </row>
    <row r="156" ht="15.75" customHeight="1">
      <c r="G156" s="112"/>
    </row>
    <row r="157" ht="15.75" customHeight="1">
      <c r="G157" s="112"/>
    </row>
    <row r="158" ht="15.75" customHeight="1">
      <c r="G158" s="112"/>
    </row>
    <row r="159" ht="15.75" customHeight="1">
      <c r="G159" s="112"/>
    </row>
    <row r="160" ht="15.75" customHeight="1">
      <c r="G160" s="112"/>
    </row>
    <row r="161" ht="15.75" customHeight="1">
      <c r="G161" s="112"/>
    </row>
    <row r="162" ht="15.75" customHeight="1">
      <c r="G162" s="112"/>
    </row>
    <row r="163" ht="15.75" customHeight="1">
      <c r="G163" s="112"/>
    </row>
    <row r="164" ht="15.75" customHeight="1">
      <c r="G164" s="112"/>
    </row>
    <row r="165" ht="15.75" customHeight="1">
      <c r="G165" s="112"/>
    </row>
    <row r="166" ht="15.75" customHeight="1">
      <c r="G166" s="112"/>
    </row>
    <row r="167" ht="15.75" customHeight="1">
      <c r="G167" s="112"/>
    </row>
    <row r="168" ht="15.75" customHeight="1">
      <c r="G168" s="112"/>
    </row>
    <row r="169" ht="15.75" customHeight="1">
      <c r="G169" s="112"/>
    </row>
    <row r="170" ht="15.75" customHeight="1">
      <c r="G170" s="112"/>
    </row>
    <row r="171" ht="15.75" customHeight="1">
      <c r="G171" s="112"/>
    </row>
    <row r="172" ht="15.75" customHeight="1">
      <c r="G172" s="112"/>
    </row>
    <row r="173" ht="15.75" customHeight="1">
      <c r="G173" s="112"/>
    </row>
    <row r="174" ht="15.75" customHeight="1">
      <c r="G174" s="112"/>
    </row>
    <row r="175" ht="15.75" customHeight="1">
      <c r="G175" s="112"/>
    </row>
    <row r="176" ht="15.75" customHeight="1">
      <c r="G176" s="112"/>
    </row>
    <row r="177" ht="15.75" customHeight="1">
      <c r="G177" s="112"/>
    </row>
    <row r="178" ht="15.75" customHeight="1">
      <c r="G178" s="112"/>
    </row>
    <row r="179" ht="15.75" customHeight="1">
      <c r="G179" s="112"/>
    </row>
    <row r="180" ht="15.75" customHeight="1">
      <c r="G180" s="112"/>
    </row>
    <row r="181" ht="15.75" customHeight="1">
      <c r="G181" s="112"/>
    </row>
    <row r="182" ht="15.75" customHeight="1">
      <c r="G182" s="112"/>
    </row>
    <row r="183" ht="15.75" customHeight="1">
      <c r="G183" s="112"/>
    </row>
    <row r="184" ht="15.75" customHeight="1">
      <c r="G184" s="112"/>
    </row>
    <row r="185" ht="15.75" customHeight="1">
      <c r="G185" s="112"/>
    </row>
    <row r="186" ht="15.75" customHeight="1">
      <c r="G186" s="112"/>
    </row>
    <row r="187" ht="15.75" customHeight="1">
      <c r="G187" s="112"/>
    </row>
    <row r="188" ht="15.75" customHeight="1">
      <c r="G188" s="112"/>
    </row>
    <row r="189" ht="15.75" customHeight="1">
      <c r="G189" s="112"/>
    </row>
    <row r="190" ht="15.75" customHeight="1">
      <c r="G190" s="112"/>
    </row>
    <row r="191" ht="15.75" customHeight="1">
      <c r="G191" s="112"/>
    </row>
    <row r="192" ht="15.75" customHeight="1">
      <c r="G192" s="112"/>
    </row>
    <row r="193" ht="15.75" customHeight="1">
      <c r="G193" s="112"/>
    </row>
    <row r="194" ht="15.75" customHeight="1">
      <c r="G194" s="112"/>
    </row>
    <row r="195" ht="15.75" customHeight="1">
      <c r="G195" s="112"/>
    </row>
    <row r="196" ht="15.75" customHeight="1">
      <c r="G196" s="112"/>
    </row>
    <row r="197" ht="15.75" customHeight="1">
      <c r="G197" s="112"/>
    </row>
    <row r="198" ht="15.75" customHeight="1">
      <c r="G198" s="112"/>
    </row>
    <row r="199" ht="15.75" customHeight="1">
      <c r="G199" s="112"/>
    </row>
    <row r="200" ht="15.75" customHeight="1">
      <c r="G200" s="112"/>
    </row>
    <row r="201" ht="15.75" customHeight="1">
      <c r="G201" s="112"/>
    </row>
    <row r="202" ht="15.75" customHeight="1">
      <c r="G202" s="112"/>
    </row>
    <row r="203" ht="15.75" customHeight="1">
      <c r="G203" s="112"/>
    </row>
    <row r="204" ht="15.75" customHeight="1">
      <c r="G204" s="112"/>
    </row>
    <row r="205" ht="15.75" customHeight="1">
      <c r="G205" s="112"/>
    </row>
    <row r="206" ht="15.75" customHeight="1">
      <c r="G206" s="112"/>
    </row>
    <row r="207" ht="15.75" customHeight="1">
      <c r="G207" s="112"/>
    </row>
    <row r="208" ht="15.75" customHeight="1">
      <c r="G208" s="112"/>
    </row>
    <row r="209" ht="15.75" customHeight="1">
      <c r="G209" s="112"/>
    </row>
    <row r="210" ht="15.75" customHeight="1">
      <c r="G210" s="112"/>
    </row>
    <row r="211" ht="15.75" customHeight="1">
      <c r="G211" s="112"/>
    </row>
    <row r="212" ht="15.75" customHeight="1">
      <c r="G212" s="112"/>
    </row>
    <row r="213" ht="15.75" customHeight="1">
      <c r="G213" s="112"/>
    </row>
    <row r="214" ht="15.75" customHeight="1">
      <c r="G214" s="112"/>
    </row>
    <row r="215" ht="15.75" customHeight="1">
      <c r="G215" s="112"/>
    </row>
    <row r="216" ht="15.75" customHeight="1">
      <c r="G216" s="112"/>
    </row>
    <row r="217" ht="15.75" customHeight="1">
      <c r="G217" s="112"/>
    </row>
    <row r="218" ht="15.75" customHeight="1">
      <c r="G218" s="112"/>
    </row>
    <row r="219" ht="15.75" customHeight="1">
      <c r="G219" s="112"/>
    </row>
    <row r="220" ht="15.75" customHeight="1">
      <c r="G220" s="112"/>
    </row>
    <row r="221" ht="15.75" customHeight="1">
      <c r="G221" s="112"/>
    </row>
    <row r="222" ht="15.75" customHeight="1">
      <c r="G222" s="112"/>
    </row>
    <row r="223" ht="15.75" customHeight="1">
      <c r="G223" s="112"/>
    </row>
    <row r="224" ht="15.75" customHeight="1">
      <c r="G224" s="112"/>
    </row>
    <row r="225" ht="15.75" customHeight="1">
      <c r="G225" s="112"/>
    </row>
    <row r="226" ht="15.75" customHeight="1">
      <c r="G226" s="112"/>
    </row>
    <row r="227" ht="15.75" customHeight="1">
      <c r="G227" s="112"/>
    </row>
    <row r="228" ht="15.75" customHeight="1">
      <c r="G228" s="112"/>
    </row>
    <row r="229" ht="15.75" customHeight="1">
      <c r="G229" s="112"/>
    </row>
    <row r="230" ht="15.75" customHeight="1">
      <c r="G230" s="112"/>
    </row>
    <row r="231" ht="15.75" customHeight="1">
      <c r="G231" s="112"/>
    </row>
    <row r="232" ht="15.75" customHeight="1">
      <c r="G232" s="112"/>
    </row>
    <row r="233" ht="15.75" customHeight="1">
      <c r="G233" s="112"/>
    </row>
    <row r="234" ht="15.75" customHeight="1">
      <c r="G234" s="112"/>
    </row>
    <row r="235" ht="15.75" customHeight="1">
      <c r="G235" s="112"/>
    </row>
    <row r="236" ht="15.75" customHeight="1">
      <c r="G236" s="112"/>
    </row>
    <row r="237" ht="15.75" customHeight="1">
      <c r="G237" s="112"/>
    </row>
    <row r="238" ht="15.75" customHeight="1">
      <c r="G238" s="112"/>
    </row>
    <row r="239" ht="15.75" customHeight="1">
      <c r="G239" s="112"/>
    </row>
    <row r="240" ht="15.75" customHeight="1">
      <c r="G240" s="112"/>
    </row>
    <row r="241" ht="15.75" customHeight="1">
      <c r="G241" s="112"/>
    </row>
    <row r="242" ht="15.75" customHeight="1">
      <c r="G242" s="112"/>
    </row>
    <row r="243" ht="15.75" customHeight="1">
      <c r="G243" s="112"/>
    </row>
    <row r="244" ht="15.75" customHeight="1">
      <c r="G244" s="112"/>
    </row>
    <row r="245" ht="15.75" customHeight="1">
      <c r="G245" s="112"/>
    </row>
    <row r="246" ht="15.75" customHeight="1">
      <c r="G246" s="112"/>
    </row>
    <row r="247" ht="15.75" customHeight="1">
      <c r="G247" s="112"/>
    </row>
    <row r="248" ht="15.75" customHeight="1">
      <c r="G248" s="112"/>
    </row>
    <row r="249" ht="15.75" customHeight="1">
      <c r="G249" s="112"/>
    </row>
    <row r="250" ht="15.75" customHeight="1">
      <c r="G250" s="112"/>
    </row>
    <row r="251" ht="15.75" customHeight="1">
      <c r="G251" s="112"/>
    </row>
    <row r="252" ht="15.75" customHeight="1">
      <c r="G252" s="112"/>
    </row>
    <row r="253" ht="15.75" customHeight="1">
      <c r="G253" s="112"/>
    </row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1:G1"/>
  </mergeCells>
  <hyperlinks>
    <hyperlink display="P1BasEV3" location="P1BasEV3!A1" ref="F3"/>
    <hyperlink display="P1BasEV3" location="P1BasEV3!A1" ref="G3"/>
    <hyperlink display="P1BasSpi" location="P1BasSpi!A1" ref="F4"/>
    <hyperlink display="P1BasSpi" location="P1BasSpi!A1" ref="G4"/>
    <hyperlink display="P2BasEV3" location="P2BasEV3!A1" ref="F5"/>
    <hyperlink display="P2BasEV3" location="P2BasEV3!A1" ref="G5"/>
    <hyperlink display="P2BasSpi" location="P2BasSpi!A1" ref="F6"/>
    <hyperlink display="P2BasSpi" location="P2BasSpi!A1" ref="G6"/>
    <hyperlink display="P3BasMIC" location="P3BasMic!A1" ref="F7"/>
    <hyperlink display="P3BasMIC" location="P3BasMic!A1" ref="G7"/>
    <hyperlink display="P4BasMIC" location="P4BasMic!A1" ref="F8"/>
    <hyperlink display="P4BasMIC" location="P4BasMic!A1" ref="G8"/>
    <hyperlink display="P5BasMAK" location="P5BasMak!A1" ref="F9"/>
    <hyperlink display="P5BasMAK" location="P5BasMak!A1" ref="G9"/>
    <hyperlink display="P6BasMAK" location="P6BasMak!A1" ref="F10"/>
    <hyperlink display="P6BasMAK" location="P6BasMak!A1" ref="G10"/>
    <hyperlink display="P7BasEV3" location="P7BasEV3!A1" ref="F11"/>
    <hyperlink display="P7BasEV3" location="P7BasEV3!A1" ref="G11"/>
    <hyperlink display="P7BasSpi" location="P7BasSpi!A1" ref="F12"/>
    <hyperlink display="P7BasSpi" location="P7BasSpi!A1" ref="G12"/>
    <hyperlink display="P8BasNEG" location="P8BasNEG!A1" ref="F13"/>
    <hyperlink display="P8BasNEG" location="P8BasNEG!A1" ref="G13"/>
    <hyperlink display="P9BasNEG" location="P9BasNEG!A1" ref="F14"/>
    <hyperlink display="P9BasNEG" location="P9BasNEG!A1" ref="G14"/>
    <hyperlink display="P10BasEV3" location="P10BasEV3!A1" ref="F15"/>
    <hyperlink display="P10BasEV3" location="P10BasEV3!A1" ref="G15"/>
    <hyperlink display="P10BasSpi" location="P10BasSpi!A1" ref="F16"/>
    <hyperlink display="P10BasSpi" location="P10BasSpi!A1" ref="G16"/>
    <hyperlink display="P11BasEV3" location="P11BasEV3!A1" ref="F17"/>
    <hyperlink display="P11BasEV3" location="P11BasEV3!A1" ref="G17"/>
    <hyperlink display="P11BasSpi" location="P11BasSpi!A1" ref="F18"/>
    <hyperlink display="P11BasSpi" location="P11BasSpi!A1" ref="G18"/>
    <hyperlink display="P1IntEV3" location="P1IntEV3!A1" ref="F21"/>
    <hyperlink display="P1IntEV3" location="P1IntEV3!A1" ref="G21"/>
    <hyperlink display="P1IntSpi" location="P1IntSpi!A1" ref="F22"/>
    <hyperlink display="P1IntSpi" location="P1IntSpi!A1" ref="G22"/>
    <hyperlink display="P2IntEV3" location="P2IntEV3!A1" ref="F23"/>
    <hyperlink display="P2IntEV3" location="P2IntEV3!A1" ref="G23"/>
    <hyperlink display="P2IntSpi" location="P2IntSpi!A1" ref="F24"/>
    <hyperlink display="P2IntSpi" location="P2IntSpi!A1" ref="G24"/>
    <hyperlink display="P3IntMIC" location="P3IntMic!A1" ref="F25"/>
    <hyperlink display="P3IntMIC" location="P3IntMic!A1" ref="G25"/>
    <hyperlink display="P4IntMIC" location="P4IntMic!A1" ref="F26"/>
    <hyperlink display="P4IntMIC" location="P4IntMic!A1" ref="G26"/>
    <hyperlink display="P5IntMAK" location="P5IntMak!A1" ref="F27"/>
    <hyperlink display="P5IntMAK" location="P5IntMak!A1" ref="G27"/>
    <hyperlink display="P6IntMAK" location="P6IntMak!A1" ref="F28"/>
    <hyperlink display="P6IntMAK" location="P6IntMak!A1" ref="G28"/>
    <hyperlink display="P7IntMAK" location="P7IntMak!A1" ref="F29"/>
    <hyperlink display="P7IntMAK" location="P7IntMak!A1" ref="G29"/>
    <hyperlink display="P8IntNEG" location="P8IntNEG!A1" ref="F30"/>
    <hyperlink display="P8IntNEG" location="P8IntNEG!A1" ref="G30"/>
    <hyperlink display="P9IntNEG" location="P9IntNEG!A1" ref="F31"/>
    <hyperlink display="P9IntNEG" location="P9IntNEG!A1" ref="G31"/>
    <hyperlink display="P10IntEV3" location="P10IntEV3!A1" ref="F32"/>
    <hyperlink display="P10IntEV3" location="P10IntEV3!A1" ref="G32"/>
    <hyperlink display="P10IntSpi" location="P10IntSpi!A1" ref="F33"/>
    <hyperlink display="P10IntSpi" location="P10IntSpi!A1" ref="G33"/>
    <hyperlink display="P11IntEV3" location="P11IntEV3!A1" ref="F34"/>
    <hyperlink display="P11IntEV3" location="P11IntEV3!A1" ref="G34"/>
    <hyperlink display="P11IntSpi" location="P11IntSpi!A1" ref="F35"/>
    <hyperlink display="P11IntSpi" location="P11IntSpi!A1" ref="G35"/>
    <hyperlink display="P1AvanEV3" location="P1AvanEV3!A1" ref="F38"/>
    <hyperlink display="P1AvanEV3" location="P1AvanEV3!A1" ref="G38"/>
    <hyperlink display="P1AvanSpi" location="P1AvanSpi!A1" ref="F39"/>
    <hyperlink display="P1AvanSpi" location="P1AvanSpi!A1" ref="G39"/>
    <hyperlink display="P2AvanEV3" location="P2AvanEV3!A1" ref="F40"/>
    <hyperlink display="P2AvanEV3" location="P2AvanEV3!A1" ref="G40"/>
    <hyperlink display="P2AvanSpi" location="P2AvanSpi!A1" ref="F41"/>
    <hyperlink display="P2AvanSpi" location="P2AvanSpi!A1" ref="G41"/>
    <hyperlink display="P3AvanMicr" location="P3AvanMicr!A1" ref="F42"/>
    <hyperlink display="P3AvanMicr" location="P3AvanMicr!A1" ref="G42"/>
    <hyperlink display="P4AvanMicr" location="P4AvanMicr!A1" ref="F43"/>
    <hyperlink display="P4AvanMicr" location="P4AvanMicr!A1" ref="G43"/>
    <hyperlink display="P5AvanMak" location="P5AvanMak!A1" ref="F44"/>
    <hyperlink display="P5AvanMak" location="P5AvanMak!A1" ref="G44"/>
    <hyperlink display="P6AvanMak" location="P6AvanMak!A1" ref="F45"/>
    <hyperlink display="P6AvanMak" location="P6AvanMak!A1" ref="G45"/>
    <hyperlink display="P7AvanNeg" location="P7AvanNeg!A1" ref="F46"/>
    <hyperlink display="P7AvanNeg" location="P7AvanNeg!A1" ref="G46"/>
    <hyperlink display="P8AvanNeg" location="P7AvanNeg!A1" ref="F47"/>
    <hyperlink display="P8AvanNeg" location="P7AvanNeg!A1" ref="G47"/>
    <hyperlink display="P9AvanEV3" location="P9AvanEV3!A1" ref="F48"/>
    <hyperlink display="P9AvanEV3" location="P9AvanEV3!A1" ref="G48"/>
    <hyperlink display="P9AvanSpi" location="P9AvanSpi!A1" ref="F49"/>
    <hyperlink display="P9AvanSpi" location="P9AvanSpi!A1" ref="G49"/>
    <hyperlink display="P10AvanEV3" location="P10AvanEv3!A1" ref="F50"/>
    <hyperlink display="P10AvanEV3" location="P10AvanEv3!A1" ref="G50"/>
    <hyperlink display="P10Avanspi" location="P10AvanSpi!A1" ref="F51"/>
    <hyperlink display="P10Avanspi" location="P10AvanSpi!A1" ref="G51"/>
    <hyperlink display="P11AvanEV3" location="P11AvanEV3!A1" ref="F52"/>
    <hyperlink display="P11AvanEV3" location="P11AvanEV3!A1" ref="G52"/>
    <hyperlink display="P11AvanSpi" location="P11AvanSpi!A1" ref="F53"/>
    <hyperlink display="P11AvanSpi" location="P11AvanSpi!A1" ref="G53"/>
  </hyperlin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((P10BasSpi!Tot_alumnos*F7)+(P10BasSpi!X_parejas*G7)+(P10BasSpi!x_equipo_4* H7)+(P10BasSpi!Grupal*I7))*E7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((P10BasSpi!Tot_alumnos*F8)+(P10BasSpi!X_parejas*G8)+(P10BasSpi!x_equipo_4* H8)+(P10BasSpi!Grupal*I8))*E8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((P10BasSpi!Tot_alumnos*F9)+(P10BasSpi!X_parejas*G9)+(P10BasSpi!x_equipo_4* H9)+(P10BasSpi!Grupal*I9))*E9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((P10BasSpi!Tot_alumnos*F10)+(P10BasSpi!X_parejas*G10)+(P10BasSpi!x_equipo_4* H10)+(P10BasSpi!Grupal*I10))*E10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((P10BasSpi!Tot_alumnos*F11)+(P10BasSpi!X_parejas*G11)+(P10BasSpi!x_equipo_4* H11)+(P10BasSpi!Grupal*I11))*E11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((P10BasSpi!Tot_alumnos*F12)+(P10BasSpi!X_parejas*G12)+(P10BasSpi!x_equipo_4* H12)+(P10BasSpi!Grupal*I12))*E12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((P10BasSpi!Tot_alumnos*F13)+(P10BasSpi!X_parejas*G13)+(P10BasSpi!x_equipo_4* H13)+(P10BasSpi!Grupal*I13))*E13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((P10BasSpi!Tot_alumnos*F14)+(P10BasSpi!X_parejas*G14)+(P10BasSpi!x_equipo_4* H14)+(P10BasSpi!Grupal*I14))*E14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((P10BasSpi!Tot_alumnos*F15)+(P10BasSpi!X_parejas*G15)+(P10BasSpi!x_equipo_4* H15)+(P10BasSpi!Grupal*I15))*E15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((P10BasSpi!Tot_alumnos*F16)+(P10BasSpi!X_parejas*G16)+(P10BasSpi!x_equipo_4* H16)+(P10BasSpi!Grupal*I16))*E16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((P10BasSpi!Tot_alumnos*F17)+(P10BasSpi!X_parejas*G17)+(P10BasSpi!x_equipo_4* H17)+(P10BasSpi!Grupal*I17))*E17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((P10BasSpi!Tot_alumnos*F18)+(P10BasSpi!X_parejas*G18)+(P10BasSpi!x_equipo_4* H18)+(P10BasSpi!Grupal*I18))*E18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((P10BasSpi!Tot_alumnos*F19)+(P10BasSpi!X_parejas*G19)+(P10BasSpi!x_equipo_4* H19)+(P10BasSpi!Grupal*I19))*E19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((P10BasSpi!Tot_alumnos*F20)+(P10BasSpi!X_parejas*G20)+(P10BasSpi!x_equipo_4* H20)+(P10BasSpi!Grupal*I20))*E20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((P10BasSpi!Tot_alumnos*F21)+(P10BasSpi!X_parejas*G21)+(P10BasSpi!x_equipo_4* H21)+(P10BasSpi!Grupal*I21))*E21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((P10BasSpi!Tot_alumnos*F22)+(P10BasSpi!X_parejas*G22)+(P10BasSpi!x_equipo_4* H22)+(P10BasSpi!Grupal*I22))*E22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((P10BasSpi!Tot_alumnos*F23)+(P10BasSpi!X_parejas*G23)+(P10BasSpi!x_equipo_4* H23)+(P10BasSpi!Grupal*I23))*E23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((P10BasSpi!Tot_alumnos*F24)+(P10BasSpi!X_parejas*G24)+(P10BasSpi!x_equipo_4* H24)+(P10BasSpi!Grupal*I24))*E24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((P10BasSpi!Tot_alumnos*F25)+(P10BasSpi!X_parejas*G25)+(P10BasSpi!x_equipo_4* H25)+(P10BasSpi!Grupal*I25))*E25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((P10BasSpi!Tot_alumnos*F26)+(P10BasSpi!X_parejas*G26)+(P10BasSpi!x_equipo_4* H26)+(P10BasSpi!Grupal*I26))*E26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((P10BasSpi!Tot_alumnos*F27)+(P10BasSpi!X_parejas*G27)+(P10BasSpi!x_equipo_4* H27)+(P10BasSpi!Grupal*I27))*E27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((P10BasSpi!Tot_alumnos*F28)+(P10BasSpi!X_parejas*G28)+(P10BasSpi!x_equipo_4* H28)+(P10BasSpi!Grupal*I28))*E28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((P10BasSpi!Tot_alumnos*F29)+(P10BasSpi!X_parejas*G29)+(P10BasSpi!x_equipo_4* H29)+(P10BasSpi!Grupal*I29))*E29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((P10BasSpi!Tot_alumnos*F30)+(P10BasSpi!X_parejas*G30)+(P10BasSpi!x_equipo_4* H30)+(P10BasSpi!Grupal*I30))*E30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((P10BasSpi!Tot_alumnos*F31)+(P10BasSpi!X_parejas*G31)+(P10BasSpi!x_equipo_4* H31)+(P10BasSpi!Grupal*I31))*E31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((P10BasSpi!Tot_alumnos*F32)+(P10BasSpi!X_parejas*G32)+(P10BasSpi!x_equipo_4* H32)+(P10BasSpi!Grupal*I32))*E32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((P10BasSpi!Tot_alumnos*F33)+(P10BasSpi!X_parejas*G33)+(P10BasSpi!x_equipo_4* H33)+(P10BasSpi!Grupal*I33))*E33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((P10BasSpi!Tot_alumnos*F34)+(P10BasSpi!X_parejas*G34)+(P10BasSpi!x_equipo_4* H34)+(P10BasSpi!Grupal*I34))*E34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((P10BasSpi!Tot_alumnos*F35)+(P10BasSpi!X_parejas*G35)+(P10BasSpi!x_equipo_4* H35)+(P10BasSpi!Grupal*I35))*E35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((P10BasSpi!Tot_alumnos*F36)+(P10BasSpi!X_parejas*G36)+(P10BasSpi!x_equipo_4* H36)+(P10BasSpi!Grupal*I36))*E36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((P10BasSpi!Tot_alumnos*F37)+(P10BasSpi!X_parejas*G37)+(P10BasSpi!x_equipo_4* H37)+(P10BasSpi!Grupal*I37))*E37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((P10BasSpi!Tot_alumnos*F38)+(P10BasSpi!X_parejas*G38)+(P10BasSpi!x_equipo_4* H38)+(P10BasSpi!Grupal*I38))*E38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((P10BasSpi!Tot_alumnos*F39)+(P10BasSpi!X_parejas*G39)+(P10BasSpi!x_equipo_4* H39)+(P10BasSpi!Grupal*I39))*E39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((P10BasSpi!Tot_alumnos*F40)+(P10BasSpi!X_parejas*G40)+(P10BasSpi!x_equipo_4* H40)+(P10BasSpi!Grupal*I40))*E40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((P10BasSpi!Tot_alumnos*F41)+(P10BasSpi!X_parejas*G41)+(P10BasSpi!x_equipo_4* H41)+(P10BasSpi!Grupal*I41))*E41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((P10BasSpi!Tot_alumnos*F42)+(P10BasSpi!X_parejas*G42)+(P10BasSpi!x_equipo_4* H42)+(P10BasSpi!Grupal*I42))*E42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((P10BasSpi!Tot_alumnos*F43)+(P10BasSpi!X_parejas*G43)+(P10BasSpi!x_equipo_4* H43)+(P10BasSpi!Grupal*I43))*E43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((P10BasSpi!Tot_alumnos*F44)+(P10BasSpi!X_parejas*G44)+(P10BasSpi!x_equipo_4* H44)+(P10BasSpi!Grupal*I44))*E44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((P10BasSpi!Tot_alumnos*F45)+(P10BasSpi!X_parejas*G45)+(P10BasSpi!x_equipo_4* H45)+(P10BasSpi!Grupal*I45))*E45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((P10BasSpi!Tot_alumnos*F46)+(P10BasSpi!X_parejas*G46)+(P10BasSpi!x_equipo_4* H46)+(P10BasSpi!Grupal*I46))*E46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((P10BasSpi!Tot_alumnos*F47)+(P10BasSpi!X_parejas*G47)+(P10BasSpi!x_equipo_4* H47)+(P10BasSpi!Grupal*I47))*E47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((P10BasSpi!Tot_alumnos*F48)+(P10BasSpi!X_parejas*G48)+(P10BasSpi!x_equipo_4* H48)+(P10BasSpi!Grupal*I48))*E48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((P10BasSpi!Tot_alumnos*F49)+(P10BasSpi!X_parejas*G49)+(P10BasSpi!x_equipo_4* H49)+(P10BasSpi!Grupal*I49))*E49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((P10BasSpi!Tot_alumnos*F50)+(P10BasSpi!X_parejas*G50)+(P10BasSpi!x_equipo_4* H50)+(P10BasSpi!Grupal*I50))*E50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((P10BasSpi!Tot_alumnos*F51)+(P10BasSpi!X_parejas*G51)+(P10BasSpi!x_equipo_4* H51)+(P10BasSpi!Grupal*I51))*E51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((P10BasSpi!Tot_alumnos*F52)+(P10BasSpi!X_parejas*G52)+(P10BasSpi!x_equipo_4* H52)+(P10BasSpi!Grupal*I52))*E52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((P10BasSpi!Tot_alumnos*F53)+(P10BasSpi!X_parejas*G53)+(P10BasSpi!x_equipo_4* H53)+(P10BasSpi!Grupal*I53))*E53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((P10BasSpi!Tot_alumnos*F54)+(P10BasSpi!X_parejas*G54)+(P10BasSpi!x_equipo_4* H54)+(P10BasSpi!Grupal*I54))*E54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((P10BasSpi!Tot_alumnos*F55)+(P10BasSpi!X_parejas*G55)+(P10BasSpi!x_equipo_4* H55)+(P10BasSpi!Grupal*I55))*E55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((P10BasSpi!Tot_alumnos*F56)+(P10BasSpi!X_parejas*G56)+(P10BasSpi!x_equipo_4* H56)+(P10BasSpi!Grupal*I56))*E56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((P10BasSpi!Tot_alumnos*F57)+(P10BasSpi!X_parejas*G57)+(P10BasSpi!x_equipo_4* H57)+(P10BasSpi!Grupal*I57))*E57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((P10BasSpi!Tot_alumnos*F58)+(P10BasSpi!X_parejas*G58)+(P10BasSpi!x_equipo_4* H58)+(P10BasSpi!Grupal*I58))*E58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((P10BasSpi!Tot_alumnos*F59)+(P10BasSpi!X_parejas*G59)+(P10BasSpi!x_equipo_4* H59)+(P10BasSpi!Grupal*I59))*E59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((P10BasSpi!Tot_alumnos*F60)+(P10BasSpi!X_parejas*G60)+(P10BasSpi!x_equipo_4* H60)+(P10BasSpi!Grupal*I60))*E60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((P10BasSpi!Tot_alumnos*F61)+(P10BasSpi!X_parejas*G61)+(P10BasSpi!x_equipo_4* H61)+(P10BasSpi!Grupal*I61))*E61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((P10BasSpi!Tot_alumnos*F62)+(P10BasSpi!X_parejas*G62)+(P10BasSpi!x_equipo_4* H62)+(P10BasSpi!Grupal*I62))*E62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((P10BasSpi!Tot_alumnos*F63)+(P10BasSpi!X_parejas*G63)+(P10BasSpi!x_equipo_4* H63)+(P10BasSpi!Grupal*I63))*E63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((P10BasSpi!Tot_alumnos*F64)+(P10BasSpi!X_parejas*G64)+(P10BasSpi!x_equipo_4* H64)+(P10BasSpi!Grupal*I64))*E64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((P10BasSpi!Tot_alumnos*F65)+(P10BasSpi!X_parejas*G65)+(P10BasSpi!x_equipo_4* H65)+(P10BasSpi!Grupal*I65))*E65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((P10BasSpi!Tot_alumnos*F66)+(P10BasSpi!X_parejas*G66)+(P10BasSpi!x_equipo_4* H66)+(P10BasSpi!Grupal*I66))*E66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((P10BasSpi!Tot_alumnos*F67)+(P10BasSpi!X_parejas*G67)+(P10BasSpi!x_equipo_4* H67)+(P10BasSpi!Grupal*I67))*E67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((P10BasSpi!Tot_alumnos*F68)+(P10BasSpi!X_parejas*G68)+(P10BasSpi!x_equipo_4* H68)+(P10BasSpi!Grupal*I68))*E68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((P10BasSpi!Tot_alumnos*F69)+(P10BasSpi!X_parejas*G69)+(P10BasSpi!x_equipo_4* H69)+(P10BasSpi!Grupal*I69))*E69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((P10BasSpi!Tot_alumnos*F70)+(P10BasSpi!X_parejas*G70)+(P10BasSpi!x_equipo_4* H70)+(P10BasSpi!Grupal*I70))*E70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((P10BasSpi!Tot_alumnos*F71)+(P10BasSpi!X_parejas*G71)+(P10BasSpi!x_equipo_4* H71)+(P10BasSpi!Grupal*I71))*E71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((P10BasSpi!Tot_alumnos*F72)+(P10BasSpi!X_parejas*G72)+(P10BasSpi!x_equipo_4* H72)+(P10BasSpi!Grupal*I72))*E72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((P10BasSpi!Tot_alumnos*F73)+(P10BasSpi!X_parejas*G73)+(P10BasSpi!x_equipo_4* H73)+(P10BasSpi!Grupal*I73))*E73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((P10BasSpi!Tot_alumnos*F74)+(P10BasSpi!X_parejas*G74)+(P10BasSpi!x_equipo_4* H74)+(P10BasSpi!Grupal*I74))*E74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((P10BasSpi!Tot_alumnos*F75)+(P10BasSpi!X_parejas*G75)+(P10BasSpi!x_equipo_4* H75)+(P10BasSpi!Grupal*I75))*E75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((P10BasSpi!Tot_alumnos*F76)+(P10BasSpi!X_parejas*G76)+(P10BasSpi!x_equipo_4* H76)+(P10BasSpi!Grupal*I76))*E76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((P10BasSpi!Tot_alumnos*F77)+(P10BasSpi!X_parejas*G77)+(P10BasSpi!x_equipo_4* H77)+(P10BasSpi!Grupal*I77))*E77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((P10BasSpi!Tot_alumnos*F78)+(P10BasSpi!X_parejas*G78)+(P10BasSpi!x_equipo_4* H78)+(P10BasSpi!Grupal*I78))*E78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((P10BasSpi!Tot_alumnos*F79)+(P10BasSpi!X_parejas*G79)+(P10BasSpi!x_equipo_4* H79)+(P10BasSpi!Grupal*I79))*E79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((P10BasSpi!Tot_alumnos*F80)+(P10BasSpi!X_parejas*G80)+(P10BasSpi!x_equipo_4* H80)+(P10BasSpi!Grupal*I80))*E80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((P10BasSpi!Tot_alumnos*F81)+(P10BasSpi!X_parejas*G81)+(P10BasSpi!x_equipo_4* H81)+(P10BasSpi!Grupal*I81))*E81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((P10BasSpi!Tot_alumnos*F82)+(P10BasSpi!X_parejas*G82)+(P10BasSpi!x_equipo_4* H82)+(P10BasSpi!Grupal*I82))*E82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((P10BasSpi!Tot_alumnos*F83)+(P10BasSpi!X_parejas*G83)+(P10BasSpi!x_equipo_4* H83)+(P10BasSpi!Grupal*I83))*E83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((P10BasSpi!Tot_alumnos*F84)+(P10BasSpi!X_parejas*G84)+(P10BasSpi!x_equipo_4* H84)+(P10BasSpi!Grupal*I84))*E84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((P10BasSpi!Tot_alumnos*F85)+(P10BasSpi!X_parejas*G85)+(P10BasSpi!x_equipo_4* H85)+(P10BasSpi!Grupal*I85))*E85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((P10BasSpi!Tot_alumnos*F86)+(P10BasSpi!X_parejas*G86)+(P10BasSpi!x_equipo_4* H86)+(P10BasSpi!Grupal*I86))*E86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((P10BasSpi!Tot_alumnos*F87)+(P10BasSpi!X_parejas*G87)+(P10BasSpi!x_equipo_4* H87)+(P10BasSpi!Grupal*I87))*E87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((P10BasSpi!Tot_alumnos*F88)+(P10BasSpi!X_parejas*G88)+(P10BasSpi!x_equipo_4* H88)+(P10BasSpi!Grupal*I88))*E88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((P10BasSpi!Tot_alumnos*F90)+(P10BasSpi!X_parejas*G90)+(P10BasSpi!x_equipo_4* H90)+(P10BasSpi!Grupal*I90))*E90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((P10BasSpi!Tot_alumnos*F91)+(P10BasSpi!X_parejas*G91)+(P10BasSpi!x_equipo_4* H91)+(P10BasSpi!Grupal*I91))*E91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((P10BasSpi!Tot_alumnos*F92)+(P10BasSpi!X_parejas*G92)+(P10BasSpi!x_equipo_4* H92)+(P10BasSpi!Grupal*I92))*E92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((P10BasSpi!Tot_alumnos*F93)+(P10BasSpi!X_parejas*G93)+(P10BasSpi!x_equipo_4* H93)+(P10BasSpi!Grupal*I93))*E93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((P10BasSpi!Tot_alumnos*F94)+(P10BasSpi!X_parejas*G94)+(P10BasSpi!x_equipo_4* H94)+(P10BasSpi!Grupal*I94))*E94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((P10BasSpi!Tot_alumnos*F95)+(P10BasSpi!X_parejas*G95)+(P10BasSpi!x_equipo_4* H95)+(P10BasSpi!Grupal*I95))*E95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((P10BasSpi!Tot_alumnos*F96)+(P10BasSpi!X_parejas*G96)+(P10BasSpi!x_equipo_4* H96)+(P10BasSpi!Grupal*I96))*E96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((P10BasSpi!Tot_alumnos*F97)+(P10BasSpi!X_parejas*G97)+(P10BasSpi!x_equipo_4* H97)+(P10BasSpi!Grupal*I97))*E97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((P10BasSpi!Tot_alumnos*F98)+(P10BasSpi!X_parejas*G98)+(P10BasSpi!x_equipo_4* H98)+(P10BasSpi!Grupal*I98))*E98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((P10BasSpi!Tot_alumnos*F99)+(P10BasSpi!X_parejas*G99)+(P10BasSpi!x_equipo_4* H99)+(P10BasSpi!Grupal*I99))*E99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((P10BasSpi!Tot_alumnos*F100)+(P10BasSpi!X_parejas*G100)+(P10BasSpi!x_equipo_4* H100)+(P10BasSpi!Grupal*I100))*E100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((P10BasSpi!Tot_alumnos*F101)+(P10BasSpi!X_parejas*G101)+(P10BasSpi!x_equipo_4* H101)+(P10BasSpi!Grupal*I101))*E101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((P10BasSpi!Tot_alumnos*F102)+(P10BasSpi!X_parejas*G102)+(P10BasSpi!x_equipo_4* H102)+(P10BasSpi!Grupal*I102))*E102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((P10BasSpi!Tot_alumnos*F103)+(P10BasSpi!X_parejas*G103)+(P10BasSpi!x_equipo_4* H103)+(P10BasSpi!Grupal*I103))*E103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((P10BasSpi!Tot_alumnos*F104)+(P10BasSpi!X_parejas*G104)+(P10BasSpi!x_equipo_4* H104)+(P10BasSpi!Grupal*I104))*E104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((P10BasSpi!Tot_alumnos*F105)+(P10BasSpi!X_parejas*G105)+(P10BasSpi!x_equipo_4* H105)+(P10BasSpi!Grupal*I105))*E105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((P10BasSpi!Tot_alumnos*F106)+(P10BasSpi!X_parejas*G106)+(P10BasSpi!x_equipo_4* H106)+(P10BasSpi!Grupal*I106))*E106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((P10BasSpi!Tot_alumnos*F107)+(P10BasSpi!X_parejas*G107)+(P10BasSpi!x_equipo_4* H107)+(P10BasSpi!Grupal*I107))*E107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((P10BasSpi!Tot_alumnos*F108)+(P10BasSpi!X_parejas*G108)+(P10BasSpi!x_equipo_4* H108)+(P10BasSpi!Grupal*I108))*E108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((P10BasSpi!Tot_alumnos*F109)+(P10BasSpi!X_parejas*G109)+(P10BasSpi!x_equipo_4* H109)+(P10BasSpi!Grupal*I109))*E109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((P10BasSpi!Tot_alumnos*F110)+(P10BasSpi!X_parejas*G110)+(P10BasSpi!x_equipo_4* H110)+(P10BasSpi!Grupal*I110))*E110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((P10BasSpi!Tot_alumnos*F111)+(P10BasSpi!X_parejas*G111)+(P10BasSpi!x_equipo_4* H111)+(P10BasSpi!Grupal*I111))*E111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((P10BasSpi!Tot_alumnos*F112)+(P10BasSpi!X_parejas*G112)+(P10BasSpi!x_equipo_4* H112)+(P10BasSpi!Grupal*I112))*E112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((P10BasSpi!Tot_alumnos*F113)+(P10BasSpi!X_parejas*G113)+(P10BasSpi!x_equipo_4* H113)+(P10BasSpi!Grupal*I113))*E113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((P10BasSpi!Tot_alumnos*F114)+(P10BasSpi!X_parejas*G114)+(P10BasSpi!x_equipo_4* H114)+(P10BasSpi!Grupal*I114))*E114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((P10BasSpi!Tot_alumnos*F115)+(P10BasSpi!X_parejas*G115)+(P10BasSpi!x_equipo_4* H115)+(P10BasSpi!Grupal*I115))*E115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((P10BasSpi!Tot_alumnos*F116)+(P10BasSpi!X_parejas*G116)+(P10BasSpi!x_equipo_4* H116)+(P10BasSpi!Grupal*I116))*E116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((P10BasSpi!Tot_alumnos*F117)+(P10BasSpi!X_parejas*G117)+(P10BasSpi!x_equipo_4* H117)+(P10BasSpi!Grupal*I117))*E117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((P10BasSpi!Tot_alumnos*F118)+(P10BasSpi!X_parejas*G118)+(P10BasSpi!x_equipo_4* H118)+(P10BasSpi!Grupal*I118))*E118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((P10BasSpi!Tot_alumnos*F119)+(P10BasSpi!X_parejas*G119)+(P10BasSpi!x_equipo_4* H119)+(P10BasSpi!Grupal*I119))*E119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((P10BasSpi!Tot_alumnos*F120)+(P10BasSpi!X_parejas*G120)+(P10BasSpi!x_equipo_4* H120)+(P10BasSpi!Grupal*I120))*E120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((P10BasSpi!Tot_alumnos*F121)+(P10BasSpi!X_parejas*G121)+(P10BasSpi!x_equipo_4* H121)+(P10BasSpi!Grupal*I121))*E121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((P10BasSpi!Tot_alumnos*F122)+(P10BasSpi!X_parejas*G122)+(P10BasSpi!x_equipo_4* H122)+(P10BasSpi!Grupal*I122))*E122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((P10BasSpi!Tot_alumnos*F123)+(P10BasSpi!X_parejas*G123)+(P10BasSpi!x_equipo_4* H123)+(P10BasSpi!Grupal*I123))*E123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((P10BasSpi!Tot_alumnos*F124)+(P10BasSpi!X_parejas*G124)+(P10BasSpi!x_equipo_4* H124)+(P10BasSpi!Grupal*I124))*E124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((P10BasSpi!Tot_alumnos*F125)+(P10BasSpi!X_parejas*G125)+(P10BasSpi!x_equipo_4* H125)+(P10BasSpi!Grupal*I125))*E125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((P10BasSpi!Tot_alumnos*F126)+(P10BasSpi!X_parejas*G126)+(P10BasSpi!x_equipo_4* H126)+(P10BasSpi!Grupal*I126))*E126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((P10BasSpi!Tot_alumnos*F127)+(P10BasSpi!X_parejas*G127)+(P10BasSpi!x_equipo_4* H127)+(P10BasSpi!Grupal*I127))*E127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((P10BasSpi!Tot_alumnos*F128)+(P10BasSpi!X_parejas*G128)+(P10BasSpi!x_equipo_4* H128)+(P10BasSpi!Grupal*I128))*E128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((P10BasSpi!Tot_alumnos*F129)+(P10BasSpi!X_parejas*G129)+(P10BasSpi!x_equipo_4* H129)+(P10BasSpi!Grupal*I129))*E129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((P10BasSpi!Tot_alumnos*F130)+(P10BasSpi!X_parejas*G130)+(P10BasSpi!x_equipo_4* H130)+(P10BasSpi!Grupal*I130))*E130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((P10BasSpi!Tot_alumnos*F131)+(P10BasSpi!X_parejas*G131)+(P10BasSpi!x_equipo_4* H131)+(P10BasSpi!Grupal*I131))*E131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((P10BasSpi!Tot_alumnos*F132)+(P10BasSpi!X_parejas*G132)+(P10BasSpi!x_equipo_4* H132)+(P10BasSpi!Grupal*I132))*E132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((P10BasSpi!Tot_alumnos*F133)+(P10BasSpi!X_parejas*G133)+(P10BasSpi!x_equipo_4* H133)+(P10BasSpi!Grupal*I133))*E133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((P10BasSpi!Tot_alumnos*F134)+(P10BasSpi!X_parejas*G134)+(P10BasSpi!x_equipo_4* H134)+(P10BasSpi!Grupal*I134))*E134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((P10BasSpi!Tot_alumnos*F135)+(P10BasSpi!X_parejas*G135)+(P10BasSpi!x_equipo_4* H135)+(P10BasSpi!Grupal*I135))*E135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((P10BasSpi!Tot_alumnos*F136)+(P10BasSpi!X_parejas*G136)+(P10BasSpi!x_equipo_4* H136)+(P10BasSpi!Grupal*I136))*E136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((P10BasSpi!Tot_alumnos*F137)+(P10BasSpi!X_parejas*G137)+(P10BasSpi!x_equipo_4* H137)+(P10BasSpi!Grupal*I137))*E137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((P10BasSpi!Tot_alumnos*F138)+(P10BasSpi!X_parejas*G138)+(P10BasSpi!x_equipo_4* H138)+(P10BasSpi!Grupal*I138))*E138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((P10BasSpi!Tot_alumnos*F139)+(P10BasSpi!X_parejas*G139)+(P10BasSpi!x_equipo_4* H139)+(P10BasSpi!Grupal*I139))*E139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((P10BasSpi!Tot_alumnos*F140)+(P10BasSpi!X_parejas*G140)+(P10BasSpi!x_equipo_4* H140)+(P10BasSpi!Grupal*I140))*E140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((P10BasSpi!Tot_alumnos*F141)+(P10BasSpi!X_parejas*G141)+(P10BasSpi!x_equipo_4* H141)+(P10BasSpi!Grupal*I141))*E141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((P10BasSpi!Tot_alumnos*F142)+(P10BasSpi!X_parejas*G142)+(P10BasSpi!x_equipo_4* H142)+(P10BasSpi!Grupal*I142))*E142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((P10BasSpi!Tot_alumnos*F143)+(P10BasSpi!X_parejas*G143)+(P10BasSpi!x_equipo_4* H143)+(P10BasSpi!Grupal*I143))*E143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((P10BasSpi!Tot_alumnos*F144)+(P10BasSpi!X_parejas*G144)+(P10BasSpi!x_equipo_4* H144)+(P10BasSpi!Grupal*I144))*E144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((P10BasSpi!Tot_alumnos*F145)+(P10BasSpi!X_parejas*G145)+(P10BasSpi!x_equipo_4* H145)+(P10BasSpi!Grupal*I145))*E145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((P10BasSpi!Tot_alumnos*F146)+(P10BasSpi!X_parejas*G146)+(P10BasSpi!x_equipo_4* H146)+(P10BasSpi!Grupal*I146))*E146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((P10BasSpi!Tot_alumnos*F147)+(P10BasSpi!X_parejas*G147)+(P10BasSpi!x_equipo_4* H147)+(P10BasSpi!Grupal*I147))*E147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((P10BasSpi!Tot_alumnos*F148)+(P10BasSpi!X_parejas*G148)+(P10BasSpi!x_equipo_4* H148)+(P10BasSpi!Grupal*I148))*E148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((P10BasSpi!Tot_alumnos*F149)+(P10BasSpi!X_parejas*G149)+(P10BasSpi!x_equipo_4* H149)+(P10BasSpi!Grupal*I149))*E149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((P10BasSpi!Tot_alumnos*F150)+(P10BasSpi!X_parejas*G150)+(P10BasSpi!x_equipo_4* H150)+(P10BasSpi!Grupal*I150))*E150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((P10BasSpi!Tot_alumnos*F151)+(P10BasSpi!X_parejas*G151)+(P10BasSpi!x_equipo_4* H151)+(P10BasSpi!Grupal*I151))*E151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((P10BasSpi!Tot_alumnos*F152)+(P10BasSpi!X_parejas*G152)+(P10BasSpi!x_equipo_4* H152)+(P10BasSpi!Grupal*I152))*E152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((P10BasSpi!Tot_alumnos*F153)+(P10BasSpi!X_parejas*G153)+(P10BasSpi!x_equipo_4* H153)+(P10BasSpi!Grupal*I153))*E153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((P10BasSpi!Tot_alumnos*F154)+(P10BasSpi!X_parejas*G154)+(P10BasSpi!x_equipo_4* H154)+(P10BasSpi!Grupal*I154))*E154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((P10BasSpi!Tot_alumnos*F155)+(P10BasSpi!X_parejas*G155)+(P10BasSpi!x_equipo_4* H155)+(P10BasSpi!Grupal*I155))*E155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((P10BasSpi!Tot_alumnos*F156)+(P10BasSpi!X_parejas*G156)+(P10BasSpi!x_equipo_4* H156)+(P10BasSpi!Grupal*I156))*E156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((P10BasSpi!Tot_alumnos*F157)+(P10BasSpi!X_parejas*G157)+(P10BasSpi!x_equipo_4* H157)+(P10BasSpi!Grupal*I157))*E157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((P10BasSpi!Tot_alumnos*F158)+(P10BasSpi!X_parejas*G158)+(P10BasSpi!x_equipo_4* H158)+(P10BasSpi!Grupal*I158))*E158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((P10BasSpi!Tot_alumnos*F159)+(P10BasSpi!X_parejas*G159)+(P10BasSpi!x_equipo_4* H159)+(P10BasSpi!Grupal*I159))*E159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((P10BasSpi!Tot_alumnos*F160)+(P10BasSpi!X_parejas*G160)+(P10BasSpi!x_equipo_4* H160)+(P10BasSpi!Grupal*I160))*E160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((P10BasSpi!Tot_alumnos*F161)+(P10BasSpi!X_parejas*G161)+(P10BasSpi!x_equipo_4* H161)+(P10BasSpi!Grupal*I161))*E161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((P10BasSpi!Tot_alumnos*F162)+(P10BasSpi!X_parejas*G162)+(P10BasSpi!x_equipo_4* H162)+(P10BasSpi!Grupal*I162))*E162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((P10BasSpi!Tot_alumnos*F163)+(P10BasSpi!X_parejas*G163)+(P10BasSpi!x_equipo_4* H163)+(P10BasSpi!Grupal*I163))*E163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((P10BasSpi!Tot_alumnos*F164)+(P10BasSpi!X_parejas*G164)+(P10BasSpi!x_equipo_4* H164)+(P10BasSpi!Grupal*I164))*E164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((P10BasSpi!Tot_alumnos*F165)+(P10BasSpi!X_parejas*G165)+(P10BasSpi!x_equipo_4* H165)+(P10BasSpi!Grupal*I165))*E165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((P10BasSpi!Tot_alumnos*F166)+(P10BasSpi!X_parejas*G166)+(P10BasSpi!x_equipo_4* H166)+(P10BasSpi!Grupal*I166))*E166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((P11BasEV3!Tot_alumnos*F7)+(P11BasEV3!X_parejas*G7)+(P11BasEV3!x_equipo_4* H7)+(P11BasEV3!Grupal*I7))*E7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((P11BasEV3!Tot_alumnos*F8)+(P11BasEV3!X_parejas*G8)+(P11BasEV3!x_equipo_4* H8)+(P11BasEV3!Grupal*I8))*E8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((P11BasEV3!Tot_alumnos*F9)+(P11BasEV3!X_parejas*G9)+(P11BasEV3!x_equipo_4* H9)+(P11BasEV3!Grupal*I9))*E9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((P11BasEV3!Tot_alumnos*F10)+(P11BasEV3!X_parejas*G10)+(P11BasEV3!x_equipo_4* H10)+(P11BasEV3!Grupal*I10))*E10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((P11BasEV3!Tot_alumnos*F11)+(P11BasEV3!X_parejas*G11)+(P11BasEV3!x_equipo_4* H11)+(P11BasEV3!Grupal*I11))*E11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((P11BasEV3!Tot_alumnos*F12)+(P11BasEV3!X_parejas*G12)+(P11BasEV3!x_equipo_4* H12)+(P11BasEV3!Grupal*I12))*E12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((P11BasEV3!Tot_alumnos*F13)+(P11BasEV3!X_parejas*G13)+(P11BasEV3!x_equipo_4* H13)+(P11BasEV3!Grupal*I13))*E13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((P11BasEV3!Tot_alumnos*F14)+(P11BasEV3!X_parejas*G14)+(P11BasEV3!x_equipo_4* H14)+(P11BasEV3!Grupal*I14))*E14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((P11BasEV3!Tot_alumnos*F15)+(P11BasEV3!X_parejas*G15)+(P11BasEV3!x_equipo_4* H15)+(P11BasEV3!Grupal*I15))*E15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((P11BasEV3!Tot_alumnos*F16)+(P11BasEV3!X_parejas*G16)+(P11BasEV3!x_equipo_4* H16)+(P11BasEV3!Grupal*I16))*E16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((P11BasEV3!Tot_alumnos*F17)+(P11BasEV3!X_parejas*G17)+(P11BasEV3!x_equipo_4* H17)+(P11BasEV3!Grupal*I17))*E17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((P11BasEV3!Tot_alumnos*F18)+(P11BasEV3!X_parejas*G18)+(P11BasEV3!x_equipo_4* H18)+(P11BasEV3!Grupal*I18))*E18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((P11BasEV3!Tot_alumnos*F19)+(P11BasEV3!X_parejas*G19)+(P11BasEV3!x_equipo_4* H19)+(P11BasEV3!Grupal*I19))*E19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((P11BasEV3!Tot_alumnos*F20)+(P11BasEV3!X_parejas*G20)+(P11BasEV3!x_equipo_4* H20)+(P11BasEV3!Grupal*I20))*E20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((P11BasEV3!Tot_alumnos*F21)+(P11BasEV3!X_parejas*G21)+(P11BasEV3!x_equipo_4* H21)+(P11BasEV3!Grupal*I21))*E21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((P11BasEV3!Tot_alumnos*F22)+(P11BasEV3!X_parejas*G22)+(P11BasEV3!x_equipo_4* H22)+(P11BasEV3!Grupal*I22))*E22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((P11BasEV3!Tot_alumnos*F23)+(P11BasEV3!X_parejas*G23)+(P11BasEV3!x_equipo_4* H23)+(P11BasEV3!Grupal*I23))*E23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((P11BasEV3!Tot_alumnos*F24)+(P11BasEV3!X_parejas*G24)+(P11BasEV3!x_equipo_4* H24)+(P11BasEV3!Grupal*I24))*E24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((P11BasEV3!Tot_alumnos*F25)+(P11BasEV3!X_parejas*G25)+(P11BasEV3!x_equipo_4* H25)+(P11BasEV3!Grupal*I25))*E25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((P11BasEV3!Tot_alumnos*F26)+(P11BasEV3!X_parejas*G26)+(P11BasEV3!x_equipo_4* H26)+(P11BasEV3!Grupal*I26))*E26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((P11BasEV3!Tot_alumnos*F27)+(P11BasEV3!X_parejas*G27)+(P11BasEV3!x_equipo_4* H27)+(P11BasEV3!Grupal*I27))*E27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((P11BasEV3!Tot_alumnos*F28)+(P11BasEV3!X_parejas*G28)+(P11BasEV3!x_equipo_4* H28)+(P11BasEV3!Grupal*I28))*E28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((P11BasEV3!Tot_alumnos*F29)+(P11BasEV3!X_parejas*G29)+(P11BasEV3!x_equipo_4* H29)+(P11BasEV3!Grupal*I29))*E29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((P11BasEV3!Tot_alumnos*F30)+(P11BasEV3!X_parejas*G30)+(P11BasEV3!x_equipo_4* H30)+(P11BasEV3!Grupal*I30))*E30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((P11BasEV3!Tot_alumnos*F31)+(P11BasEV3!X_parejas*G31)+(P11BasEV3!x_equipo_4* H31)+(P11BasEV3!Grupal*I31))*E31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((P11BasEV3!Tot_alumnos*F32)+(P11BasEV3!X_parejas*G32)+(P11BasEV3!x_equipo_4* H32)+(P11BasEV3!Grupal*I32))*E32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((P11BasEV3!Tot_alumnos*F33)+(P11BasEV3!X_parejas*G33)+(P11BasEV3!x_equipo_4* H33)+(P11BasEV3!Grupal*I33))*E33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((P11BasEV3!Tot_alumnos*F34)+(P11BasEV3!X_parejas*G34)+(P11BasEV3!x_equipo_4* H34)+(P11BasEV3!Grupal*I34))*E34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((P11BasEV3!Tot_alumnos*F35)+(P11BasEV3!X_parejas*G35)+(P11BasEV3!x_equipo_4* H35)+(P11BasEV3!Grupal*I35))*E35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((P11BasEV3!Tot_alumnos*F36)+(P11BasEV3!X_parejas*G36)+(P11BasEV3!x_equipo_4* H36)+(P11BasEV3!Grupal*I36))*E36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((P11BasEV3!Tot_alumnos*F37)+(P11BasEV3!X_parejas*G37)+(P11BasEV3!x_equipo_4* H37)+(P11BasEV3!Grupal*I37))*E37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((P11BasEV3!Tot_alumnos*F38)+(P11BasEV3!X_parejas*G38)+(P11BasEV3!x_equipo_4* H38)+(P11BasEV3!Grupal*I38))*E38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((P11BasEV3!Tot_alumnos*F39)+(P11BasEV3!X_parejas*G39)+(P11BasEV3!x_equipo_4* H39)+(P11BasEV3!Grupal*I39))*E39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((P11BasEV3!Tot_alumnos*F40)+(P11BasEV3!X_parejas*G40)+(P11BasEV3!x_equipo_4* H40)+(P11BasEV3!Grupal*I40))*E40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((P11BasEV3!Tot_alumnos*F41)+(P11BasEV3!X_parejas*G41)+(P11BasEV3!x_equipo_4* H41)+(P11BasEV3!Grupal*I41))*E41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((P11BasEV3!Tot_alumnos*F42)+(P11BasEV3!X_parejas*G42)+(P11BasEV3!x_equipo_4* H42)+(P11BasEV3!Grupal*I42))*E42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((P11BasEV3!Tot_alumnos*F43)+(P11BasEV3!X_parejas*G43)+(P11BasEV3!x_equipo_4* H43)+(P11BasEV3!Grupal*I43))*E43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((P11BasEV3!Tot_alumnos*F44)+(P11BasEV3!X_parejas*G44)+(P11BasEV3!x_equipo_4* H44)+(P11BasEV3!Grupal*I44))*E44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((P11BasEV3!Tot_alumnos*F45)+(P11BasEV3!X_parejas*G45)+(P11BasEV3!x_equipo_4* H45)+(P11BasEV3!Grupal*I45))*E45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((P11BasEV3!Tot_alumnos*F46)+(P11BasEV3!X_parejas*G46)+(P11BasEV3!x_equipo_4* H46)+(P11BasEV3!Grupal*I46))*E46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((P11BasEV3!Tot_alumnos*F47)+(P11BasEV3!X_parejas*G47)+(P11BasEV3!x_equipo_4* H47)+(P11BasEV3!Grupal*I47))*E47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((P11BasEV3!Tot_alumnos*F48)+(P11BasEV3!X_parejas*G48)+(P11BasEV3!x_equipo_4* H48)+(P11BasEV3!Grupal*I48))*E48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((P11BasEV3!Tot_alumnos*F49)+(P11BasEV3!X_parejas*G49)+(P11BasEV3!x_equipo_4* H49)+(P11BasEV3!Grupal*I49))*E49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((P11BasEV3!Tot_alumnos*F50)+(P11BasEV3!X_parejas*G50)+(P11BasEV3!x_equipo_4* H50)+(P11BasEV3!Grupal*I50))*E50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((P11BasEV3!Tot_alumnos*F51)+(P11BasEV3!X_parejas*G51)+(P11BasEV3!x_equipo_4* H51)+(P11BasEV3!Grupal*I51))*E51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((P11BasEV3!Tot_alumnos*F52)+(P11BasEV3!X_parejas*G52)+(P11BasEV3!x_equipo_4* H52)+(P11BasEV3!Grupal*I52))*E52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((P11BasEV3!Tot_alumnos*F53)+(P11BasEV3!X_parejas*G53)+(P11BasEV3!x_equipo_4* H53)+(P11BasEV3!Grupal*I53))*E53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((P11BasEV3!Tot_alumnos*F54)+(P11BasEV3!X_parejas*G54)+(P11BasEV3!x_equipo_4* H54)+(P11BasEV3!Grupal*I54))*E54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((P11BasEV3!Tot_alumnos*F55)+(P11BasEV3!X_parejas*G55)+(P11BasEV3!x_equipo_4* H55)+(P11BasEV3!Grupal*I55))*E55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((P11BasEV3!Tot_alumnos*F56)+(P11BasEV3!X_parejas*G56)+(P11BasEV3!x_equipo_4* H56)+(P11BasEV3!Grupal*I56))*E56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((P11BasEV3!Tot_alumnos*F57)+(P11BasEV3!X_parejas*G57)+(P11BasEV3!x_equipo_4* H57)+(P11BasEV3!Grupal*I57))*E57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((P11BasEV3!Tot_alumnos*F58)+(P11BasEV3!X_parejas*G58)+(P11BasEV3!x_equipo_4* H58)+(P11BasEV3!Grupal*I58))*E58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((P11BasEV3!Tot_alumnos*F59)+(P11BasEV3!X_parejas*G59)+(P11BasEV3!x_equipo_4* H59)+(P11BasEV3!Grupal*I59))*E59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((P11BasEV3!Tot_alumnos*F60)+(P11BasEV3!X_parejas*G60)+(P11BasEV3!x_equipo_4* H60)+(P11BasEV3!Grupal*I60))*E60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((P11BasEV3!Tot_alumnos*F61)+(P11BasEV3!X_parejas*G61)+(P11BasEV3!x_equipo_4* H61)+(P11BasEV3!Grupal*I61))*E61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((P11BasEV3!Tot_alumnos*F62)+(P11BasEV3!X_parejas*G62)+(P11BasEV3!x_equipo_4* H62)+(P11BasEV3!Grupal*I62))*E62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((P11BasEV3!Tot_alumnos*F63)+(P11BasEV3!X_parejas*G63)+(P11BasEV3!x_equipo_4* H63)+(P11BasEV3!Grupal*I63))*E63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((P11BasEV3!Tot_alumnos*F64)+(P11BasEV3!X_parejas*G64)+(P11BasEV3!x_equipo_4* H64)+(P11BasEV3!Grupal*I64))*E64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((P11BasEV3!Tot_alumnos*F65)+(P11BasEV3!X_parejas*G65)+(P11BasEV3!x_equipo_4* H65)+(P11BasEV3!Grupal*I65))*E65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((P11BasEV3!Tot_alumnos*F66)+(P11BasEV3!X_parejas*G66)+(P11BasEV3!x_equipo_4* H66)+(P11BasEV3!Grupal*I66))*E66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((P11BasEV3!Tot_alumnos*F67)+(P11BasEV3!X_parejas*G67)+(P11BasEV3!x_equipo_4* H67)+(P11BasEV3!Grupal*I67))*E67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((P11BasEV3!Tot_alumnos*F68)+(P11BasEV3!X_parejas*G68)+(P11BasEV3!x_equipo_4* H68)+(P11BasEV3!Grupal*I68))*E68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((P11BasEV3!Tot_alumnos*F69)+(P11BasEV3!X_parejas*G69)+(P11BasEV3!x_equipo_4* H69)+(P11BasEV3!Grupal*I69))*E69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((P11BasEV3!Tot_alumnos*F70)+(P11BasEV3!X_parejas*G70)+(P11BasEV3!x_equipo_4* H70)+(P11BasEV3!Grupal*I70))*E70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((P11BasEV3!Tot_alumnos*F71)+(P11BasEV3!X_parejas*G71)+(P11BasEV3!x_equipo_4* H71)+(P11BasEV3!Grupal*I71))*E71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((P11BasEV3!Tot_alumnos*F72)+(P11BasEV3!X_parejas*G72)+(P11BasEV3!x_equipo_4* H72)+(P11BasEV3!Grupal*I72))*E72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((P11BasEV3!Tot_alumnos*F73)+(P11BasEV3!X_parejas*G73)+(P11BasEV3!x_equipo_4* H73)+(P11BasEV3!Grupal*I73))*E73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((P11BasEV3!Tot_alumnos*F74)+(P11BasEV3!X_parejas*G74)+(P11BasEV3!x_equipo_4* H74)+(P11BasEV3!Grupal*I74))*E74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((P11BasEV3!Tot_alumnos*F75)+(P11BasEV3!X_parejas*G75)+(P11BasEV3!x_equipo_4* H75)+(P11BasEV3!Grupal*I75))*E75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((P11BasEV3!Tot_alumnos*F76)+(P11BasEV3!X_parejas*G76)+(P11BasEV3!x_equipo_4* H76)+(P11BasEV3!Grupal*I76))*E76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((P11BasEV3!Tot_alumnos*F77)+(P11BasEV3!X_parejas*G77)+(P11BasEV3!x_equipo_4* H77)+(P11BasEV3!Grupal*I77))*E77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((P11BasEV3!Tot_alumnos*F78)+(P11BasEV3!X_parejas*G78)+(P11BasEV3!x_equipo_4* H78)+(P11BasEV3!Grupal*I78))*E78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((P11BasEV3!Tot_alumnos*F79)+(P11BasEV3!X_parejas*G79)+(P11BasEV3!x_equipo_4* H79)+(P11BasEV3!Grupal*I79))*E79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((P11BasEV3!Tot_alumnos*F80)+(P11BasEV3!X_parejas*G80)+(P11BasEV3!x_equipo_4* H80)+(P11BasEV3!Grupal*I80))*E80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((P11BasEV3!Tot_alumnos*F81)+(P11BasEV3!X_parejas*G81)+(P11BasEV3!x_equipo_4* H81)+(P11BasEV3!Grupal*I81))*E81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((P11BasEV3!Tot_alumnos*F82)+(P11BasEV3!X_parejas*G82)+(P11BasEV3!x_equipo_4* H82)+(P11BasEV3!Grupal*I82))*E82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((P11BasEV3!Tot_alumnos*F83)+(P11BasEV3!X_parejas*G83)+(P11BasEV3!x_equipo_4* H83)+(P11BasEV3!Grupal*I83))*E83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((P11BasEV3!Tot_alumnos*F84)+(P11BasEV3!X_parejas*G84)+(P11BasEV3!x_equipo_4* H84)+(P11BasEV3!Grupal*I84))*E84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((P11BasEV3!Tot_alumnos*F85)+(P11BasEV3!X_parejas*G85)+(P11BasEV3!x_equipo_4* H85)+(P11BasEV3!Grupal*I85))*E85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((P11BasEV3!Tot_alumnos*F86)+(P11BasEV3!X_parejas*G86)+(P11BasEV3!x_equipo_4* H86)+(P11BasEV3!Grupal*I86))*E86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((P11BasEV3!Tot_alumnos*F87)+(P11BasEV3!X_parejas*G87)+(P11BasEV3!x_equipo_4* H87)+(P11BasEV3!Grupal*I87))*E87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((P11BasEV3!Tot_alumnos*F88)+(P11BasEV3!X_parejas*G88)+(P11BasEV3!x_equipo_4* H88)+(P11BasEV3!Grupal*I88))*E88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((P11BasEV3!Tot_alumnos*F90)+(P11BasEV3!X_parejas*G90)+(P11BasEV3!x_equipo_4* H90)+(P11BasEV3!Grupal*I90))*E90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((P11BasEV3!Tot_alumnos*F91)+(P11BasEV3!X_parejas*G91)+(P11BasEV3!x_equipo_4* H91)+(P11BasEV3!Grupal*I91))*E91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((P11BasEV3!Tot_alumnos*F92)+(P11BasEV3!X_parejas*G92)+(P11BasEV3!x_equipo_4* H92)+(P11BasEV3!Grupal*I92))*E92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((P11BasEV3!Tot_alumnos*F93)+(P11BasEV3!X_parejas*G93)+(P11BasEV3!x_equipo_4* H93)+(P11BasEV3!Grupal*I93))*E93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((P11BasEV3!Tot_alumnos*F94)+(P11BasEV3!X_parejas*G94)+(P11BasEV3!x_equipo_4* H94)+(P11BasEV3!Grupal*I94))*E94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((P11BasEV3!Tot_alumnos*F95)+(P11BasEV3!X_parejas*G95)+(P11BasEV3!x_equipo_4* H95)+(P11BasEV3!Grupal*I95))*E95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((P11BasEV3!Tot_alumnos*F96)+(P11BasEV3!X_parejas*G96)+(P11BasEV3!x_equipo_4* H96)+(P11BasEV3!Grupal*I96))*E96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((P11BasEV3!Tot_alumnos*F97)+(P11BasEV3!X_parejas*G97)+(P11BasEV3!x_equipo_4* H97)+(P11BasEV3!Grupal*I97))*E97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((P11BasEV3!Tot_alumnos*F98)+(P11BasEV3!X_parejas*G98)+(P11BasEV3!x_equipo_4* H98)+(P11BasEV3!Grupal*I98))*E98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((P11BasEV3!Tot_alumnos*F99)+(P11BasEV3!X_parejas*G99)+(P11BasEV3!x_equipo_4* H99)+(P11BasEV3!Grupal*I99))*E99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((P11BasEV3!Tot_alumnos*F100)+(P11BasEV3!X_parejas*G100)+(P11BasEV3!x_equipo_4* H100)+(P11BasEV3!Grupal*I100))*E100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((P11BasEV3!Tot_alumnos*F101)+(P11BasEV3!X_parejas*G101)+(P11BasEV3!x_equipo_4* H101)+(P11BasEV3!Grupal*I101))*E101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((P11BasEV3!Tot_alumnos*F102)+(P11BasEV3!X_parejas*G102)+(P11BasEV3!x_equipo_4* H102)+(P11BasEV3!Grupal*I102))*E102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((P11BasEV3!Tot_alumnos*F103)+(P11BasEV3!X_parejas*G103)+(P11BasEV3!x_equipo_4* H103)+(P11BasEV3!Grupal*I103))*E103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((P11BasEV3!Tot_alumnos*F104)+(P11BasEV3!X_parejas*G104)+(P11BasEV3!x_equipo_4* H104)+(P11BasEV3!Grupal*I104))*E104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((P11BasEV3!Tot_alumnos*F105)+(P11BasEV3!X_parejas*G105)+(P11BasEV3!x_equipo_4* H105)+(P11BasEV3!Grupal*I105))*E105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((P11BasEV3!Tot_alumnos*F106)+(P11BasEV3!X_parejas*G106)+(P11BasEV3!x_equipo_4* H106)+(P11BasEV3!Grupal*I106))*E106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((P11BasEV3!Tot_alumnos*F107)+(P11BasEV3!X_parejas*G107)+(P11BasEV3!x_equipo_4* H107)+(P11BasEV3!Grupal*I107))*E107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((P11BasEV3!Tot_alumnos*F108)+(P11BasEV3!X_parejas*G108)+(P11BasEV3!x_equipo_4* H108)+(P11BasEV3!Grupal*I108))*E108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((P11BasEV3!Tot_alumnos*F109)+(P11BasEV3!X_parejas*G109)+(P11BasEV3!x_equipo_4* H109)+(P11BasEV3!Grupal*I109))*E109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((P11BasEV3!Tot_alumnos*F110)+(P11BasEV3!X_parejas*G110)+(P11BasEV3!x_equipo_4* H110)+(P11BasEV3!Grupal*I110))*E110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((P11BasEV3!Tot_alumnos*F111)+(P11BasEV3!X_parejas*G111)+(P11BasEV3!x_equipo_4* H111)+(P11BasEV3!Grupal*I111))*E111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((P11BasEV3!Tot_alumnos*F112)+(P11BasEV3!X_parejas*G112)+(P11BasEV3!x_equipo_4* H112)+(P11BasEV3!Grupal*I112))*E112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((P11BasEV3!Tot_alumnos*F113)+(P11BasEV3!X_parejas*G113)+(P11BasEV3!x_equipo_4* H113)+(P11BasEV3!Grupal*I113))*E113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((P11BasEV3!Tot_alumnos*F114)+(P11BasEV3!X_parejas*G114)+(P11BasEV3!x_equipo_4* H114)+(P11BasEV3!Grupal*I114))*E114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((P11BasEV3!Tot_alumnos*F115)+(P11BasEV3!X_parejas*G115)+(P11BasEV3!x_equipo_4* H115)+(P11BasEV3!Grupal*I115))*E115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((P11BasEV3!Tot_alumnos*F116)+(P11BasEV3!X_parejas*G116)+(P11BasEV3!x_equipo_4* H116)+(P11BasEV3!Grupal*I116))*E116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((P11BasEV3!Tot_alumnos*F117)+(P11BasEV3!X_parejas*G117)+(P11BasEV3!x_equipo_4* H117)+(P11BasEV3!Grupal*I117))*E117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((P11BasEV3!Tot_alumnos*F118)+(P11BasEV3!X_parejas*G118)+(P11BasEV3!x_equipo_4* H118)+(P11BasEV3!Grupal*I118))*E118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((P11BasEV3!Tot_alumnos*F119)+(P11BasEV3!X_parejas*G119)+(P11BasEV3!x_equipo_4* H119)+(P11BasEV3!Grupal*I119))*E119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((P11BasEV3!Tot_alumnos*F120)+(P11BasEV3!X_parejas*G120)+(P11BasEV3!x_equipo_4* H120)+(P11BasEV3!Grupal*I120))*E120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((P11BasEV3!Tot_alumnos*F121)+(P11BasEV3!X_parejas*G121)+(P11BasEV3!x_equipo_4* H121)+(P11BasEV3!Grupal*I121))*E121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((P11BasEV3!Tot_alumnos*F122)+(P11BasEV3!X_parejas*G122)+(P11BasEV3!x_equipo_4* H122)+(P11BasEV3!Grupal*I122))*E122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((P11BasEV3!Tot_alumnos*F123)+(P11BasEV3!X_parejas*G123)+(P11BasEV3!x_equipo_4* H123)+(P11BasEV3!Grupal*I123))*E123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((P11BasEV3!Tot_alumnos*F124)+(P11BasEV3!X_parejas*G124)+(P11BasEV3!x_equipo_4* H124)+(P11BasEV3!Grupal*I124))*E124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((P11BasEV3!Tot_alumnos*F125)+(P11BasEV3!X_parejas*G125)+(P11BasEV3!x_equipo_4* H125)+(P11BasEV3!Grupal*I125))*E125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((P11BasEV3!Tot_alumnos*F126)+(P11BasEV3!X_parejas*G126)+(P11BasEV3!x_equipo_4* H126)+(P11BasEV3!Grupal*I126))*E126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((P11BasEV3!Tot_alumnos*F127)+(P11BasEV3!X_parejas*G127)+(P11BasEV3!x_equipo_4* H127)+(P11BasEV3!Grupal*I127))*E127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((P11BasEV3!Tot_alumnos*F128)+(P11BasEV3!X_parejas*G128)+(P11BasEV3!x_equipo_4* H128)+(P11BasEV3!Grupal*I128))*E128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((P11BasEV3!Tot_alumnos*F129)+(P11BasEV3!X_parejas*G129)+(P11BasEV3!x_equipo_4* H129)+(P11BasEV3!Grupal*I129))*E129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((P11BasEV3!Tot_alumnos*F130)+(P11BasEV3!X_parejas*G130)+(P11BasEV3!x_equipo_4* H130)+(P11BasEV3!Grupal*I130))*E130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((P11BasEV3!Tot_alumnos*F131)+(P11BasEV3!X_parejas*G131)+(P11BasEV3!x_equipo_4* H131)+(P11BasEV3!Grupal*I131))*E131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((P11BasEV3!Tot_alumnos*F132)+(P11BasEV3!X_parejas*G132)+(P11BasEV3!x_equipo_4* H132)+(P11BasEV3!Grupal*I132))*E132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((P11BasEV3!Tot_alumnos*F133)+(P11BasEV3!X_parejas*G133)+(P11BasEV3!x_equipo_4* H133)+(P11BasEV3!Grupal*I133))*E133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((P11BasEV3!Tot_alumnos*F134)+(P11BasEV3!X_parejas*G134)+(P11BasEV3!x_equipo_4* H134)+(P11BasEV3!Grupal*I134))*E134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((P11BasEV3!Tot_alumnos*F135)+(P11BasEV3!X_parejas*G135)+(P11BasEV3!x_equipo_4* H135)+(P11BasEV3!Grupal*I135))*E135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((P11BasEV3!Tot_alumnos*F136)+(P11BasEV3!X_parejas*G136)+(P11BasEV3!x_equipo_4* H136)+(P11BasEV3!Grupal*I136))*E136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((P11BasEV3!Tot_alumnos*F137)+(P11BasEV3!X_parejas*G137)+(P11BasEV3!x_equipo_4* H137)+(P11BasEV3!Grupal*I137))*E137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((P11BasEV3!Tot_alumnos*F138)+(P11BasEV3!X_parejas*G138)+(P11BasEV3!x_equipo_4* H138)+(P11BasEV3!Grupal*I138))*E138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((P11BasEV3!Tot_alumnos*F139)+(P11BasEV3!X_parejas*G139)+(P11BasEV3!x_equipo_4* H139)+(P11BasEV3!Grupal*I139))*E139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((P11BasEV3!Tot_alumnos*F140)+(P11BasEV3!X_parejas*G140)+(P11BasEV3!x_equipo_4* H140)+(P11BasEV3!Grupal*I140))*E140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((P11BasEV3!Tot_alumnos*F141)+(P11BasEV3!X_parejas*G141)+(P11BasEV3!x_equipo_4* H141)+(P11BasEV3!Grupal*I141))*E141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((P11BasEV3!Tot_alumnos*F142)+(P11BasEV3!X_parejas*G142)+(P11BasEV3!x_equipo_4* H142)+(P11BasEV3!Grupal*I142))*E142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((P11BasEV3!Tot_alumnos*F143)+(P11BasEV3!X_parejas*G143)+(P11BasEV3!x_equipo_4* H143)+(P11BasEV3!Grupal*I143))*E143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((P11BasEV3!Tot_alumnos*F144)+(P11BasEV3!X_parejas*G144)+(P11BasEV3!x_equipo_4* H144)+(P11BasEV3!Grupal*I144))*E144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((P11BasEV3!Tot_alumnos*F145)+(P11BasEV3!X_parejas*G145)+(P11BasEV3!x_equipo_4* H145)+(P11BasEV3!Grupal*I145))*E145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((P11BasEV3!Tot_alumnos*F146)+(P11BasEV3!X_parejas*G146)+(P11BasEV3!x_equipo_4* H146)+(P11BasEV3!Grupal*I146))*E146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((P11BasEV3!Tot_alumnos*F147)+(P11BasEV3!X_parejas*G147)+(P11BasEV3!x_equipo_4* H147)+(P11BasEV3!Grupal*I147))*E147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((P11BasEV3!Tot_alumnos*F148)+(P11BasEV3!X_parejas*G148)+(P11BasEV3!x_equipo_4* H148)+(P11BasEV3!Grupal*I148))*E148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((P11BasEV3!Tot_alumnos*F149)+(P11BasEV3!X_parejas*G149)+(P11BasEV3!x_equipo_4* H149)+(P11BasEV3!Grupal*I149))*E149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((P11BasEV3!Tot_alumnos*F150)+(P11BasEV3!X_parejas*G150)+(P11BasEV3!x_equipo_4* H150)+(P11BasEV3!Grupal*I150))*E150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((P11BasEV3!Tot_alumnos*F151)+(P11BasEV3!X_parejas*G151)+(P11BasEV3!x_equipo_4* H151)+(P11BasEV3!Grupal*I151))*E151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((P11BasEV3!Tot_alumnos*F152)+(P11BasEV3!X_parejas*G152)+(P11BasEV3!x_equipo_4* H152)+(P11BasEV3!Grupal*I152))*E152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((P11BasEV3!Tot_alumnos*F153)+(P11BasEV3!X_parejas*G153)+(P11BasEV3!x_equipo_4* H153)+(P11BasEV3!Grupal*I153))*E153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((P11BasEV3!Tot_alumnos*F154)+(P11BasEV3!X_parejas*G154)+(P11BasEV3!x_equipo_4* H154)+(P11BasEV3!Grupal*I154))*E154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((P11BasEV3!Tot_alumnos*F155)+(P11BasEV3!X_parejas*G155)+(P11BasEV3!x_equipo_4* H155)+(P11BasEV3!Grupal*I155))*E155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((P11BasEV3!Tot_alumnos*F156)+(P11BasEV3!X_parejas*G156)+(P11BasEV3!x_equipo_4* H156)+(P11BasEV3!Grupal*I156))*E156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((P11BasEV3!Tot_alumnos*F157)+(P11BasEV3!X_parejas*G157)+(P11BasEV3!x_equipo_4* H157)+(P11BasEV3!Grupal*I157))*E157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((P11BasEV3!Tot_alumnos*F158)+(P11BasEV3!X_parejas*G158)+(P11BasEV3!x_equipo_4* H158)+(P11BasEV3!Grupal*I158))*E158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((P11BasEV3!Tot_alumnos*F159)+(P11BasEV3!X_parejas*G159)+(P11BasEV3!x_equipo_4* H159)+(P11BasEV3!Grupal*I159))*E159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((P11BasEV3!Tot_alumnos*F160)+(P11BasEV3!X_parejas*G160)+(P11BasEV3!x_equipo_4* H160)+(P11BasEV3!Grupal*I160))*E160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((P11BasEV3!Tot_alumnos*F161)+(P11BasEV3!X_parejas*G161)+(P11BasEV3!x_equipo_4* H161)+(P11BasEV3!Grupal*I161))*E161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((P11BasEV3!Tot_alumnos*F162)+(P11BasEV3!X_parejas*G162)+(P11BasEV3!x_equipo_4* H162)+(P11BasEV3!Grupal*I162))*E162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((P11BasEV3!Tot_alumnos*F163)+(P11BasEV3!X_parejas*G163)+(P11BasEV3!x_equipo_4* H163)+(P11BasEV3!Grupal*I163))*E163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((P11BasEV3!Tot_alumnos*F164)+(P11BasEV3!X_parejas*G164)+(P11BasEV3!x_equipo_4* H164)+(P11BasEV3!Grupal*I164))*E164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((P11BasEV3!Tot_alumnos*F165)+(P11BasEV3!X_parejas*G165)+(P11BasEV3!x_equipo_4* H165)+(P11BasEV3!Grupal*I165))*E165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((P11BasEV3!Tot_alumnos*F166)+(P11BasEV3!X_parejas*G166)+(P11BasEV3!x_equipo_4* H166)+(P11BasEV3!Grupal*I166))*E166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353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((P11BasSpi!Tot_alumnos*F7)+(P11BasSpi!X_parejas*G7)+(P11BasSpi!x_equipo_4* H7)+(P11BasSpi!Grupal*I7))*E7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((P11BasSpi!Tot_alumnos*F8)+(P11BasSpi!X_parejas*G8)+(P11BasSpi!x_equipo_4* H8)+(P11BasSpi!Grupal*I8))*E8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((P11BasSpi!Tot_alumnos*F9)+(P11BasSpi!X_parejas*G9)+(P11BasSpi!x_equipo_4* H9)+(P11BasSpi!Grupal*I9))*E9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((P11BasSpi!Tot_alumnos*F10)+(P11BasSpi!X_parejas*G10)+(P11BasSpi!x_equipo_4* H10)+(P11BasSpi!Grupal*I10))*E10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((P11BasSpi!Tot_alumnos*F11)+(P11BasSpi!X_parejas*G11)+(P11BasSpi!x_equipo_4* H11)+(P11BasSpi!Grupal*I11))*E11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((P11BasSpi!Tot_alumnos*F12)+(P11BasSpi!X_parejas*G12)+(P11BasSpi!x_equipo_4* H12)+(P11BasSpi!Grupal*I12))*E12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((P11BasSpi!Tot_alumnos*F13)+(P11BasSpi!X_parejas*G13)+(P11BasSpi!x_equipo_4* H13)+(P11BasSpi!Grupal*I13))*E13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((P11BasSpi!Tot_alumnos*F14)+(P11BasSpi!X_parejas*G14)+(P11BasSpi!x_equipo_4* H14)+(P11BasSpi!Grupal*I14))*E14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((P11BasSpi!Tot_alumnos*F15)+(P11BasSpi!X_parejas*G15)+(P11BasSpi!x_equipo_4* H15)+(P11BasSpi!Grupal*I15))*E15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((P11BasSpi!Tot_alumnos*F16)+(P11BasSpi!X_parejas*G16)+(P11BasSpi!x_equipo_4* H16)+(P11BasSpi!Grupal*I16))*E16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((P11BasSpi!Tot_alumnos*F17)+(P11BasSpi!X_parejas*G17)+(P11BasSpi!x_equipo_4* H17)+(P11BasSpi!Grupal*I17))*E17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((P11BasSpi!Tot_alumnos*F18)+(P11BasSpi!X_parejas*G18)+(P11BasSpi!x_equipo_4* H18)+(P11BasSpi!Grupal*I18))*E18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((P11BasSpi!Tot_alumnos*F19)+(P11BasSpi!X_parejas*G19)+(P11BasSpi!x_equipo_4* H19)+(P11BasSpi!Grupal*I19))*E19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((P11BasSpi!Tot_alumnos*F20)+(P11BasSpi!X_parejas*G20)+(P11BasSpi!x_equipo_4* H20)+(P11BasSpi!Grupal*I20))*E20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((P11BasSpi!Tot_alumnos*F21)+(P11BasSpi!X_parejas*G21)+(P11BasSpi!x_equipo_4* H21)+(P11BasSpi!Grupal*I21))*E21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((P11BasSpi!Tot_alumnos*F22)+(P11BasSpi!X_parejas*G22)+(P11BasSpi!x_equipo_4* H22)+(P11BasSpi!Grupal*I22))*E22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((P11BasSpi!Tot_alumnos*F23)+(P11BasSpi!X_parejas*G23)+(P11BasSpi!x_equipo_4* H23)+(P11BasSpi!Grupal*I23))*E23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((P11BasSpi!Tot_alumnos*F24)+(P11BasSpi!X_parejas*G24)+(P11BasSpi!x_equipo_4* H24)+(P11BasSpi!Grupal*I24))*E24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((P11BasSpi!Tot_alumnos*F25)+(P11BasSpi!X_parejas*G25)+(P11BasSpi!x_equipo_4* H25)+(P11BasSpi!Grupal*I25))*E25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((P11BasSpi!Tot_alumnos*F26)+(P11BasSpi!X_parejas*G26)+(P11BasSpi!x_equipo_4* H26)+(P11BasSpi!Grupal*I26))*E26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((P11BasSpi!Tot_alumnos*F27)+(P11BasSpi!X_parejas*G27)+(P11BasSpi!x_equipo_4* H27)+(P11BasSpi!Grupal*I27))*E27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((P11BasSpi!Tot_alumnos*F28)+(P11BasSpi!X_parejas*G28)+(P11BasSpi!x_equipo_4* H28)+(P11BasSpi!Grupal*I28))*E28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((P11BasSpi!Tot_alumnos*F29)+(P11BasSpi!X_parejas*G29)+(P11BasSpi!x_equipo_4* H29)+(P11BasSpi!Grupal*I29))*E29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((P11BasSpi!Tot_alumnos*F30)+(P11BasSpi!X_parejas*G30)+(P11BasSpi!x_equipo_4* H30)+(P11BasSpi!Grupal*I30))*E30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((P11BasSpi!Tot_alumnos*F31)+(P11BasSpi!X_parejas*G31)+(P11BasSpi!x_equipo_4* H31)+(P11BasSpi!Grupal*I31))*E31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((P11BasSpi!Tot_alumnos*F32)+(P11BasSpi!X_parejas*G32)+(P11BasSpi!x_equipo_4* H32)+(P11BasSpi!Grupal*I32))*E32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((P11BasSpi!Tot_alumnos*F33)+(P11BasSpi!X_parejas*G33)+(P11BasSpi!x_equipo_4* H33)+(P11BasSpi!Grupal*I33))*E33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((P11BasSpi!Tot_alumnos*F34)+(P11BasSpi!X_parejas*G34)+(P11BasSpi!x_equipo_4* H34)+(P11BasSpi!Grupal*I34))*E34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((P11BasSpi!Tot_alumnos*F35)+(P11BasSpi!X_parejas*G35)+(P11BasSpi!x_equipo_4* H35)+(P11BasSpi!Grupal*I35))*E35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((P11BasSpi!Tot_alumnos*F36)+(P11BasSpi!X_parejas*G36)+(P11BasSpi!x_equipo_4* H36)+(P11BasSpi!Grupal*I36))*E36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((P11BasSpi!Tot_alumnos*F37)+(P11BasSpi!X_parejas*G37)+(P11BasSpi!x_equipo_4* H37)+(P11BasSpi!Grupal*I37))*E37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((P11BasSpi!Tot_alumnos*F38)+(P11BasSpi!X_parejas*G38)+(P11BasSpi!x_equipo_4* H38)+(P11BasSpi!Grupal*I38))*E38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((P11BasSpi!Tot_alumnos*F39)+(P11BasSpi!X_parejas*G39)+(P11BasSpi!x_equipo_4* H39)+(P11BasSpi!Grupal*I39))*E39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((P11BasSpi!Tot_alumnos*F40)+(P11BasSpi!X_parejas*G40)+(P11BasSpi!x_equipo_4* H40)+(P11BasSpi!Grupal*I40))*E40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((P11BasSpi!Tot_alumnos*F41)+(P11BasSpi!X_parejas*G41)+(P11BasSpi!x_equipo_4* H41)+(P11BasSpi!Grupal*I41))*E41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((P11BasSpi!Tot_alumnos*F42)+(P11BasSpi!X_parejas*G42)+(P11BasSpi!x_equipo_4* H42)+(P11BasSpi!Grupal*I42))*E42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((P11BasSpi!Tot_alumnos*F43)+(P11BasSpi!X_parejas*G43)+(P11BasSpi!x_equipo_4* H43)+(P11BasSpi!Grupal*I43))*E43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((P11BasSpi!Tot_alumnos*F44)+(P11BasSpi!X_parejas*G44)+(P11BasSpi!x_equipo_4* H44)+(P11BasSpi!Grupal*I44))*E44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((P11BasSpi!Tot_alumnos*F45)+(P11BasSpi!X_parejas*G45)+(P11BasSpi!x_equipo_4* H45)+(P11BasSpi!Grupal*I45))*E45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((P11BasSpi!Tot_alumnos*F46)+(P11BasSpi!X_parejas*G46)+(P11BasSpi!x_equipo_4* H46)+(P11BasSpi!Grupal*I46))*E46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((P11BasSpi!Tot_alumnos*F47)+(P11BasSpi!X_parejas*G47)+(P11BasSpi!x_equipo_4* H47)+(P11BasSpi!Grupal*I47))*E47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((P11BasSpi!Tot_alumnos*F48)+(P11BasSpi!X_parejas*G48)+(P11BasSpi!x_equipo_4* H48)+(P11BasSpi!Grupal*I48))*E48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((P11BasSpi!Tot_alumnos*F49)+(P11BasSpi!X_parejas*G49)+(P11BasSpi!x_equipo_4* H49)+(P11BasSpi!Grupal*I49))*E49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((P11BasSpi!Tot_alumnos*F50)+(P11BasSpi!X_parejas*G50)+(P11BasSpi!x_equipo_4* H50)+(P11BasSpi!Grupal*I50))*E50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((P11BasSpi!Tot_alumnos*F51)+(P11BasSpi!X_parejas*G51)+(P11BasSpi!x_equipo_4* H51)+(P11BasSpi!Grupal*I51))*E51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((P11BasSpi!Tot_alumnos*F52)+(P11BasSpi!X_parejas*G52)+(P11BasSpi!x_equipo_4* H52)+(P11BasSpi!Grupal*I52))*E52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((P11BasSpi!Tot_alumnos*F53)+(P11BasSpi!X_parejas*G53)+(P11BasSpi!x_equipo_4* H53)+(P11BasSpi!Grupal*I53))*E53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((P11BasSpi!Tot_alumnos*F54)+(P11BasSpi!X_parejas*G54)+(P11BasSpi!x_equipo_4* H54)+(P11BasSpi!Grupal*I54))*E54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((P11BasSpi!Tot_alumnos*F55)+(P11BasSpi!X_parejas*G55)+(P11BasSpi!x_equipo_4* H55)+(P11BasSpi!Grupal*I55))*E55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((P11BasSpi!Tot_alumnos*F56)+(P11BasSpi!X_parejas*G56)+(P11BasSpi!x_equipo_4* H56)+(P11BasSpi!Grupal*I56))*E56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((P11BasSpi!Tot_alumnos*F57)+(P11BasSpi!X_parejas*G57)+(P11BasSpi!x_equipo_4* H57)+(P11BasSpi!Grupal*I57))*E57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((P11BasSpi!Tot_alumnos*F58)+(P11BasSpi!X_parejas*G58)+(P11BasSpi!x_equipo_4* H58)+(P11BasSpi!Grupal*I58))*E58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((P11BasSpi!Tot_alumnos*F59)+(P11BasSpi!X_parejas*G59)+(P11BasSpi!x_equipo_4* H59)+(P11BasSpi!Grupal*I59))*E59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((P11BasSpi!Tot_alumnos*F60)+(P11BasSpi!X_parejas*G60)+(P11BasSpi!x_equipo_4* H60)+(P11BasSpi!Grupal*I60))*E60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((P11BasSpi!Tot_alumnos*F61)+(P11BasSpi!X_parejas*G61)+(P11BasSpi!x_equipo_4* H61)+(P11BasSpi!Grupal*I61))*E61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((P11BasSpi!Tot_alumnos*F62)+(P11BasSpi!X_parejas*G62)+(P11BasSpi!x_equipo_4* H62)+(P11BasSpi!Grupal*I62))*E62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((P11BasSpi!Tot_alumnos*F63)+(P11BasSpi!X_parejas*G63)+(P11BasSpi!x_equipo_4* H63)+(P11BasSpi!Grupal*I63))*E63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((P11BasSpi!Tot_alumnos*F64)+(P11BasSpi!X_parejas*G64)+(P11BasSpi!x_equipo_4* H64)+(P11BasSpi!Grupal*I64))*E64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((P11BasSpi!Tot_alumnos*F65)+(P11BasSpi!X_parejas*G65)+(P11BasSpi!x_equipo_4* H65)+(P11BasSpi!Grupal*I65))*E65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((P11BasSpi!Tot_alumnos*F66)+(P11BasSpi!X_parejas*G66)+(P11BasSpi!x_equipo_4* H66)+(P11BasSpi!Grupal*I66))*E66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((P11BasSpi!Tot_alumnos*F67)+(P11BasSpi!X_parejas*G67)+(P11BasSpi!x_equipo_4* H67)+(P11BasSpi!Grupal*I67))*E67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((P11BasSpi!Tot_alumnos*F68)+(P11BasSpi!X_parejas*G68)+(P11BasSpi!x_equipo_4* H68)+(P11BasSpi!Grupal*I68))*E68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((P11BasSpi!Tot_alumnos*F69)+(P11BasSpi!X_parejas*G69)+(P11BasSpi!x_equipo_4* H69)+(P11BasSpi!Grupal*I69))*E69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((P11BasSpi!Tot_alumnos*F70)+(P11BasSpi!X_parejas*G70)+(P11BasSpi!x_equipo_4* H70)+(P11BasSpi!Grupal*I70))*E70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((P11BasSpi!Tot_alumnos*F71)+(P11BasSpi!X_parejas*G71)+(P11BasSpi!x_equipo_4* H71)+(P11BasSpi!Grupal*I71))*E71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((P11BasSpi!Tot_alumnos*F72)+(P11BasSpi!X_parejas*G72)+(P11BasSpi!x_equipo_4* H72)+(P11BasSpi!Grupal*I72))*E72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((P11BasSpi!Tot_alumnos*F73)+(P11BasSpi!X_parejas*G73)+(P11BasSpi!x_equipo_4* H73)+(P11BasSpi!Grupal*I73))*E73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((P11BasSpi!Tot_alumnos*F74)+(P11BasSpi!X_parejas*G74)+(P11BasSpi!x_equipo_4* H74)+(P11BasSpi!Grupal*I74))*E74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((P11BasSpi!Tot_alumnos*F75)+(P11BasSpi!X_parejas*G75)+(P11BasSpi!x_equipo_4* H75)+(P11BasSpi!Grupal*I75))*E75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((P11BasSpi!Tot_alumnos*F76)+(P11BasSpi!X_parejas*G76)+(P11BasSpi!x_equipo_4* H76)+(P11BasSpi!Grupal*I76))*E76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((P11BasSpi!Tot_alumnos*F77)+(P11BasSpi!X_parejas*G77)+(P11BasSpi!x_equipo_4* H77)+(P11BasSpi!Grupal*I77))*E77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((P11BasSpi!Tot_alumnos*F78)+(P11BasSpi!X_parejas*G78)+(P11BasSpi!x_equipo_4* H78)+(P11BasSpi!Grupal*I78))*E78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((P11BasSpi!Tot_alumnos*F79)+(P11BasSpi!X_parejas*G79)+(P11BasSpi!x_equipo_4* H79)+(P11BasSpi!Grupal*I79))*E79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((P11BasSpi!Tot_alumnos*F80)+(P11BasSpi!X_parejas*G80)+(P11BasSpi!x_equipo_4* H80)+(P11BasSpi!Grupal*I80))*E80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((P11BasSpi!Tot_alumnos*F81)+(P11BasSpi!X_parejas*G81)+(P11BasSpi!x_equipo_4* H81)+(P11BasSpi!Grupal*I81))*E81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((P11BasSpi!Tot_alumnos*F82)+(P11BasSpi!X_parejas*G82)+(P11BasSpi!x_equipo_4* H82)+(P11BasSpi!Grupal*I82))*E82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((P11BasSpi!Tot_alumnos*F83)+(P11BasSpi!X_parejas*G83)+(P11BasSpi!x_equipo_4* H83)+(P11BasSpi!Grupal*I83))*E83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((P11BasSpi!Tot_alumnos*F84)+(P11BasSpi!X_parejas*G84)+(P11BasSpi!x_equipo_4* H84)+(P11BasSpi!Grupal*I84))*E84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((P11BasSpi!Tot_alumnos*F85)+(P11BasSpi!X_parejas*G85)+(P11BasSpi!x_equipo_4* H85)+(P11BasSpi!Grupal*I85))*E85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((P11BasSpi!Tot_alumnos*F86)+(P11BasSpi!X_parejas*G86)+(P11BasSpi!x_equipo_4* H86)+(P11BasSpi!Grupal*I86))*E86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((P11BasSpi!Tot_alumnos*F87)+(P11BasSpi!X_parejas*G87)+(P11BasSpi!x_equipo_4* H87)+(P11BasSpi!Grupal*I87))*E87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((P11BasSpi!Tot_alumnos*F88)+(P11BasSpi!X_parejas*G88)+(P11BasSpi!x_equipo_4* H88)+(P11BasSpi!Grupal*I88))*E88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((P11BasSpi!Tot_alumnos*F90)+(P11BasSpi!X_parejas*G90)+(P11BasSpi!x_equipo_4* H90)+(P11BasSpi!Grupal*I90))*E90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((P11BasSpi!Tot_alumnos*F91)+(P11BasSpi!X_parejas*G91)+(P11BasSpi!x_equipo_4* H91)+(P11BasSpi!Grupal*I91))*E91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((P11BasSpi!Tot_alumnos*F92)+(P11BasSpi!X_parejas*G92)+(P11BasSpi!x_equipo_4* H92)+(P11BasSpi!Grupal*I92))*E92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((P11BasSpi!Tot_alumnos*F93)+(P11BasSpi!X_parejas*G93)+(P11BasSpi!x_equipo_4* H93)+(P11BasSpi!Grupal*I93))*E93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((P11BasSpi!Tot_alumnos*F94)+(P11BasSpi!X_parejas*G94)+(P11BasSpi!x_equipo_4* H94)+(P11BasSpi!Grupal*I94))*E94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((P11BasSpi!Tot_alumnos*F95)+(P11BasSpi!X_parejas*G95)+(P11BasSpi!x_equipo_4* H95)+(P11BasSpi!Grupal*I95))*E95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((P11BasSpi!Tot_alumnos*F96)+(P11BasSpi!X_parejas*G96)+(P11BasSpi!x_equipo_4* H96)+(P11BasSpi!Grupal*I96))*E96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((P11BasSpi!Tot_alumnos*F97)+(P11BasSpi!X_parejas*G97)+(P11BasSpi!x_equipo_4* H97)+(P11BasSpi!Grupal*I97))*E97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((P11BasSpi!Tot_alumnos*F98)+(P11BasSpi!X_parejas*G98)+(P11BasSpi!x_equipo_4* H98)+(P11BasSpi!Grupal*I98))*E98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((P11BasSpi!Tot_alumnos*F99)+(P11BasSpi!X_parejas*G99)+(P11BasSpi!x_equipo_4* H99)+(P11BasSpi!Grupal*I99))*E99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((P11BasSpi!Tot_alumnos*F100)+(P11BasSpi!X_parejas*G100)+(P11BasSpi!x_equipo_4* H100)+(P11BasSpi!Grupal*I100))*E100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((P11BasSpi!Tot_alumnos*F101)+(P11BasSpi!X_parejas*G101)+(P11BasSpi!x_equipo_4* H101)+(P11BasSpi!Grupal*I101))*E101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((P11BasSpi!Tot_alumnos*F102)+(P11BasSpi!X_parejas*G102)+(P11BasSpi!x_equipo_4* H102)+(P11BasSpi!Grupal*I102))*E102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((P11BasSpi!Tot_alumnos*F103)+(P11BasSpi!X_parejas*G103)+(P11BasSpi!x_equipo_4* H103)+(P11BasSpi!Grupal*I103))*E103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((P11BasSpi!Tot_alumnos*F104)+(P11BasSpi!X_parejas*G104)+(P11BasSpi!x_equipo_4* H104)+(P11BasSpi!Grupal*I104))*E104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((P11BasSpi!Tot_alumnos*F105)+(P11BasSpi!X_parejas*G105)+(P11BasSpi!x_equipo_4* H105)+(P11BasSpi!Grupal*I105))*E105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((P11BasSpi!Tot_alumnos*F106)+(P11BasSpi!X_parejas*G106)+(P11BasSpi!x_equipo_4* H106)+(P11BasSpi!Grupal*I106))*E106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((P11BasSpi!Tot_alumnos*F107)+(P11BasSpi!X_parejas*G107)+(P11BasSpi!x_equipo_4* H107)+(P11BasSpi!Grupal*I107))*E107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((P11BasSpi!Tot_alumnos*F108)+(P11BasSpi!X_parejas*G108)+(P11BasSpi!x_equipo_4* H108)+(P11BasSpi!Grupal*I108))*E108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((P11BasSpi!Tot_alumnos*F109)+(P11BasSpi!X_parejas*G109)+(P11BasSpi!x_equipo_4* H109)+(P11BasSpi!Grupal*I109))*E109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((P11BasSpi!Tot_alumnos*F110)+(P11BasSpi!X_parejas*G110)+(P11BasSpi!x_equipo_4* H110)+(P11BasSpi!Grupal*I110))*E110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((P11BasSpi!Tot_alumnos*F111)+(P11BasSpi!X_parejas*G111)+(P11BasSpi!x_equipo_4* H111)+(P11BasSpi!Grupal*I111))*E111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((P11BasSpi!Tot_alumnos*F112)+(P11BasSpi!X_parejas*G112)+(P11BasSpi!x_equipo_4* H112)+(P11BasSpi!Grupal*I112))*E112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((P11BasSpi!Tot_alumnos*F113)+(P11BasSpi!X_parejas*G113)+(P11BasSpi!x_equipo_4* H113)+(P11BasSpi!Grupal*I113))*E113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((P11BasSpi!Tot_alumnos*F114)+(P11BasSpi!X_parejas*G114)+(P11BasSpi!x_equipo_4* H114)+(P11BasSpi!Grupal*I114))*E114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((P11BasSpi!Tot_alumnos*F115)+(P11BasSpi!X_parejas*G115)+(P11BasSpi!x_equipo_4* H115)+(P11BasSpi!Grupal*I115))*E115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((P11BasSpi!Tot_alumnos*F116)+(P11BasSpi!X_parejas*G116)+(P11BasSpi!x_equipo_4* H116)+(P11BasSpi!Grupal*I116))*E116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((P11BasSpi!Tot_alumnos*F117)+(P11BasSpi!X_parejas*G117)+(P11BasSpi!x_equipo_4* H117)+(P11BasSpi!Grupal*I117))*E117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((P11BasSpi!Tot_alumnos*F118)+(P11BasSpi!X_parejas*G118)+(P11BasSpi!x_equipo_4* H118)+(P11BasSpi!Grupal*I118))*E118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((P11BasSpi!Tot_alumnos*F119)+(P11BasSpi!X_parejas*G119)+(P11BasSpi!x_equipo_4* H119)+(P11BasSpi!Grupal*I119))*E119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((P11BasSpi!Tot_alumnos*F120)+(P11BasSpi!X_parejas*G120)+(P11BasSpi!x_equipo_4* H120)+(P11BasSpi!Grupal*I120))*E120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((P11BasSpi!Tot_alumnos*F121)+(P11BasSpi!X_parejas*G121)+(P11BasSpi!x_equipo_4* H121)+(P11BasSpi!Grupal*I121))*E121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((P11BasSpi!Tot_alumnos*F122)+(P11BasSpi!X_parejas*G122)+(P11BasSpi!x_equipo_4* H122)+(P11BasSpi!Grupal*I122))*E122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((P11BasSpi!Tot_alumnos*F123)+(P11BasSpi!X_parejas*G123)+(P11BasSpi!x_equipo_4* H123)+(P11BasSpi!Grupal*I123))*E123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((P11BasSpi!Tot_alumnos*F124)+(P11BasSpi!X_parejas*G124)+(P11BasSpi!x_equipo_4* H124)+(P11BasSpi!Grupal*I124))*E124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((P11BasSpi!Tot_alumnos*F125)+(P11BasSpi!X_parejas*G125)+(P11BasSpi!x_equipo_4* H125)+(P11BasSpi!Grupal*I125))*E125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((P11BasSpi!Tot_alumnos*F126)+(P11BasSpi!X_parejas*G126)+(P11BasSpi!x_equipo_4* H126)+(P11BasSpi!Grupal*I126))*E126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((P11BasSpi!Tot_alumnos*F127)+(P11BasSpi!X_parejas*G127)+(P11BasSpi!x_equipo_4* H127)+(P11BasSpi!Grupal*I127))*E127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((P11BasSpi!Tot_alumnos*F128)+(P11BasSpi!X_parejas*G128)+(P11BasSpi!x_equipo_4* H128)+(P11BasSpi!Grupal*I128))*E128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((P11BasSpi!Tot_alumnos*F129)+(P11BasSpi!X_parejas*G129)+(P11BasSpi!x_equipo_4* H129)+(P11BasSpi!Grupal*I129))*E129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((P11BasSpi!Tot_alumnos*F130)+(P11BasSpi!X_parejas*G130)+(P11BasSpi!x_equipo_4* H130)+(P11BasSpi!Grupal*I130))*E130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((P11BasSpi!Tot_alumnos*F131)+(P11BasSpi!X_parejas*G131)+(P11BasSpi!x_equipo_4* H131)+(P11BasSpi!Grupal*I131))*E131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((P11BasSpi!Tot_alumnos*F132)+(P11BasSpi!X_parejas*G132)+(P11BasSpi!x_equipo_4* H132)+(P11BasSpi!Grupal*I132))*E132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((P11BasSpi!Tot_alumnos*F133)+(P11BasSpi!X_parejas*G133)+(P11BasSpi!x_equipo_4* H133)+(P11BasSpi!Grupal*I133))*E133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((P11BasSpi!Tot_alumnos*F134)+(P11BasSpi!X_parejas*G134)+(P11BasSpi!x_equipo_4* H134)+(P11BasSpi!Grupal*I134))*E134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((P11BasSpi!Tot_alumnos*F135)+(P11BasSpi!X_parejas*G135)+(P11BasSpi!x_equipo_4* H135)+(P11BasSpi!Grupal*I135))*E135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((P11BasSpi!Tot_alumnos*F136)+(P11BasSpi!X_parejas*G136)+(P11BasSpi!x_equipo_4* H136)+(P11BasSpi!Grupal*I136))*E136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((P11BasSpi!Tot_alumnos*F137)+(P11BasSpi!X_parejas*G137)+(P11BasSpi!x_equipo_4* H137)+(P11BasSpi!Grupal*I137))*E137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((P11BasSpi!Tot_alumnos*F138)+(P11BasSpi!X_parejas*G138)+(P11BasSpi!x_equipo_4* H138)+(P11BasSpi!Grupal*I138))*E138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((P11BasSpi!Tot_alumnos*F139)+(P11BasSpi!X_parejas*G139)+(P11BasSpi!x_equipo_4* H139)+(P11BasSpi!Grupal*I139))*E139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((P11BasSpi!Tot_alumnos*F140)+(P11BasSpi!X_parejas*G140)+(P11BasSpi!x_equipo_4* H140)+(P11BasSpi!Grupal*I140))*E140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((P11BasSpi!Tot_alumnos*F141)+(P11BasSpi!X_parejas*G141)+(P11BasSpi!x_equipo_4* H141)+(P11BasSpi!Grupal*I141))*E141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((P11BasSpi!Tot_alumnos*F142)+(P11BasSpi!X_parejas*G142)+(P11BasSpi!x_equipo_4* H142)+(P11BasSpi!Grupal*I142))*E142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((P11BasSpi!Tot_alumnos*F143)+(P11BasSpi!X_parejas*G143)+(P11BasSpi!x_equipo_4* H143)+(P11BasSpi!Grupal*I143))*E143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((P11BasSpi!Tot_alumnos*F144)+(P11BasSpi!X_parejas*G144)+(P11BasSpi!x_equipo_4* H144)+(P11BasSpi!Grupal*I144))*E144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((P11BasSpi!Tot_alumnos*F145)+(P11BasSpi!X_parejas*G145)+(P11BasSpi!x_equipo_4* H145)+(P11BasSpi!Grupal*I145))*E145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((P11BasSpi!Tot_alumnos*F146)+(P11BasSpi!X_parejas*G146)+(P11BasSpi!x_equipo_4* H146)+(P11BasSpi!Grupal*I146))*E146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((P11BasSpi!Tot_alumnos*F147)+(P11BasSpi!X_parejas*G147)+(P11BasSpi!x_equipo_4* H147)+(P11BasSpi!Grupal*I147))*E147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((P11BasSpi!Tot_alumnos*F148)+(P11BasSpi!X_parejas*G148)+(P11BasSpi!x_equipo_4* H148)+(P11BasSpi!Grupal*I148))*E148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((P11BasSpi!Tot_alumnos*F149)+(P11BasSpi!X_parejas*G149)+(P11BasSpi!x_equipo_4* H149)+(P11BasSpi!Grupal*I149))*E149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((P11BasSpi!Tot_alumnos*F150)+(P11BasSpi!X_parejas*G150)+(P11BasSpi!x_equipo_4* H150)+(P11BasSpi!Grupal*I150))*E150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((P11BasSpi!Tot_alumnos*F151)+(P11BasSpi!X_parejas*G151)+(P11BasSpi!x_equipo_4* H151)+(P11BasSpi!Grupal*I151))*E151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((P11BasSpi!Tot_alumnos*F152)+(P11BasSpi!X_parejas*G152)+(P11BasSpi!x_equipo_4* H152)+(P11BasSpi!Grupal*I152))*E152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((P11BasSpi!Tot_alumnos*F153)+(P11BasSpi!X_parejas*G153)+(P11BasSpi!x_equipo_4* H153)+(P11BasSpi!Grupal*I153))*E153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((P11BasSpi!Tot_alumnos*F154)+(P11BasSpi!X_parejas*G154)+(P11BasSpi!x_equipo_4* H154)+(P11BasSpi!Grupal*I154))*E154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((P11BasSpi!Tot_alumnos*F155)+(P11BasSpi!X_parejas*G155)+(P11BasSpi!x_equipo_4* H155)+(P11BasSpi!Grupal*I155))*E155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((P11BasSpi!Tot_alumnos*F156)+(P11BasSpi!X_parejas*G156)+(P11BasSpi!x_equipo_4* H156)+(P11BasSpi!Grupal*I156))*E156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((P11BasSpi!Tot_alumnos*F157)+(P11BasSpi!X_parejas*G157)+(P11BasSpi!x_equipo_4* H157)+(P11BasSpi!Grupal*I157))*E157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((P11BasSpi!Tot_alumnos*F158)+(P11BasSpi!X_parejas*G158)+(P11BasSpi!x_equipo_4* H158)+(P11BasSpi!Grupal*I158))*E158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((P11BasSpi!Tot_alumnos*F159)+(P11BasSpi!X_parejas*G159)+(P11BasSpi!x_equipo_4* H159)+(P11BasSpi!Grupal*I159))*E159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((P11BasSpi!Tot_alumnos*F160)+(P11BasSpi!X_parejas*G160)+(P11BasSpi!x_equipo_4* H160)+(P11BasSpi!Grupal*I160))*E160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((P11BasSpi!Tot_alumnos*F161)+(P11BasSpi!X_parejas*G161)+(P11BasSpi!x_equipo_4* H161)+(P11BasSpi!Grupal*I161))*E161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((P11BasSpi!Tot_alumnos*F162)+(P11BasSpi!X_parejas*G162)+(P11BasSpi!x_equipo_4* H162)+(P11BasSpi!Grupal*I162))*E162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((P11BasSpi!Tot_alumnos*F163)+(P11BasSpi!X_parejas*G163)+(P11BasSpi!x_equipo_4* H163)+(P11BasSpi!Grupal*I163))*E163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((P11BasSpi!Tot_alumnos*F164)+(P11BasSpi!X_parejas*G164)+(P11BasSpi!x_equipo_4* H164)+(P11BasSpi!Grupal*I164))*E164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((P11BasSpi!Tot_alumnos*F165)+(P11BasSpi!X_parejas*G165)+(P11BasSpi!x_equipo_4* H165)+(P11BasSpi!Grupal*I165))*E165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((P11BasSpi!Tot_alumnos*F166)+(P11BasSpi!X_parejas*G166)+(P11BasSpi!x_equipo_4* H166)+(P11BasSpi!Grupal*I166))*E166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12.63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/>
      <c r="D1" s="152" t="s">
        <v>356</v>
      </c>
      <c r="E1" s="182"/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/>
      <c r="D2" s="152"/>
      <c r="E2" s="182"/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/>
      <c r="D3" s="152"/>
      <c r="E3" s="182"/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/>
      <c r="F4" s="186"/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357</v>
      </c>
      <c r="C5" s="162"/>
      <c r="D5" s="162"/>
      <c r="E5" s="112"/>
      <c r="F5" s="163"/>
      <c r="G5" s="164"/>
      <c r="H5" s="163"/>
      <c r="I5" s="164"/>
      <c r="J5" s="165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 t="s">
        <v>165</v>
      </c>
      <c r="F6" s="186" t="s">
        <v>170</v>
      </c>
      <c r="G6" s="167"/>
      <c r="H6" s="167"/>
      <c r="I6" s="167"/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0.0</v>
      </c>
      <c r="F7" s="192"/>
      <c r="G7" s="192"/>
      <c r="H7" s="192"/>
      <c r="I7" s="192"/>
      <c r="J7" s="19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/>
      <c r="G8" s="113"/>
      <c r="H8" s="113"/>
      <c r="I8" s="113"/>
      <c r="J8" s="196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/>
      <c r="G9" s="113"/>
      <c r="H9" s="113"/>
      <c r="I9" s="113"/>
      <c r="J9" s="196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/>
      <c r="G10" s="113"/>
      <c r="H10" s="113"/>
      <c r="I10" s="113"/>
      <c r="J10" s="196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/>
      <c r="G11" s="113"/>
      <c r="H11" s="113"/>
      <c r="I11" s="113"/>
      <c r="J11" s="196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/>
      <c r="G12" s="113"/>
      <c r="H12" s="113"/>
      <c r="I12" s="113"/>
      <c r="J12" s="196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/>
      <c r="G13" s="113"/>
      <c r="H13" s="113"/>
      <c r="I13" s="113"/>
      <c r="J13" s="196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/>
      <c r="G14" s="113"/>
      <c r="H14" s="113"/>
      <c r="I14" s="113"/>
      <c r="J14" s="196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/>
      <c r="G15" s="113"/>
      <c r="H15" s="113"/>
      <c r="I15" s="113"/>
      <c r="J15" s="196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/>
      <c r="G16" s="113"/>
      <c r="H16" s="113"/>
      <c r="I16" s="113"/>
      <c r="J16" s="196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/>
      <c r="G17" s="113"/>
      <c r="H17" s="113"/>
      <c r="I17" s="113"/>
      <c r="J17" s="196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/>
      <c r="G18" s="113"/>
      <c r="H18" s="113"/>
      <c r="I18" s="113"/>
      <c r="J18" s="196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/>
      <c r="G19" s="113"/>
      <c r="H19" s="113"/>
      <c r="I19" s="113"/>
      <c r="J19" s="196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/>
      <c r="G20" s="113"/>
      <c r="H20" s="113"/>
      <c r="I20" s="113"/>
      <c r="J20" s="196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/>
      <c r="G21" s="113"/>
      <c r="H21" s="113"/>
      <c r="I21" s="113"/>
      <c r="J21" s="196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/>
      <c r="G22" s="113"/>
      <c r="H22" s="113"/>
      <c r="I22" s="113"/>
      <c r="J22" s="196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/>
      <c r="G23" s="113"/>
      <c r="H23" s="113"/>
      <c r="I23" s="113"/>
      <c r="J23" s="196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/>
      <c r="G24" s="113"/>
      <c r="H24" s="113"/>
      <c r="I24" s="113"/>
      <c r="J24" s="196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/>
      <c r="G25" s="113"/>
      <c r="H25" s="113"/>
      <c r="I25" s="113"/>
      <c r="J25" s="196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/>
      <c r="G26" s="113"/>
      <c r="H26" s="113"/>
      <c r="I26" s="113"/>
      <c r="J26" s="196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/>
      <c r="G27" s="113"/>
      <c r="H27" s="113"/>
      <c r="I27" s="113"/>
      <c r="J27" s="196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/>
      <c r="G28" s="113"/>
      <c r="H28" s="113"/>
      <c r="I28" s="113"/>
      <c r="J28" s="196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/>
      <c r="G29" s="113"/>
      <c r="H29" s="113"/>
      <c r="I29" s="113"/>
      <c r="J29" s="196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/>
      <c r="G30" s="113"/>
      <c r="H30" s="113"/>
      <c r="I30" s="113"/>
      <c r="J30" s="196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/>
      <c r="G31" s="113"/>
      <c r="H31" s="113"/>
      <c r="I31" s="113"/>
      <c r="J31" s="196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/>
      <c r="G32" s="113"/>
      <c r="H32" s="113"/>
      <c r="I32" s="113"/>
      <c r="J32" s="196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/>
      <c r="G33" s="113"/>
      <c r="H33" s="113"/>
      <c r="I33" s="113"/>
      <c r="J33" s="196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/>
      <c r="G34" s="113"/>
      <c r="H34" s="113"/>
      <c r="I34" s="113"/>
      <c r="J34" s="196"/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/>
      <c r="G35" s="113"/>
      <c r="H35" s="113"/>
      <c r="I35" s="113"/>
      <c r="J35" s="196"/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/>
      <c r="G36" s="113"/>
      <c r="H36" s="113"/>
      <c r="I36" s="113"/>
      <c r="J36" s="196"/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/>
      <c r="G37" s="113"/>
      <c r="H37" s="113"/>
      <c r="I37" s="113"/>
      <c r="J37" s="196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/>
      <c r="G38" s="113"/>
      <c r="H38" s="113"/>
      <c r="I38" s="113"/>
      <c r="J38" s="196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/>
      <c r="G39" s="113"/>
      <c r="H39" s="113"/>
      <c r="I39" s="113"/>
      <c r="J39" s="196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/>
      <c r="G40" s="113"/>
      <c r="H40" s="113"/>
      <c r="I40" s="113"/>
      <c r="J40" s="196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0.0</v>
      </c>
      <c r="F41" s="113"/>
      <c r="G41" s="113"/>
      <c r="H41" s="113"/>
      <c r="I41" s="113"/>
      <c r="J41" s="196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/>
      <c r="G42" s="113"/>
      <c r="H42" s="113"/>
      <c r="I42" s="113"/>
      <c r="J42" s="196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/>
      <c r="G43" s="113"/>
      <c r="H43" s="113"/>
      <c r="I43" s="113"/>
      <c r="J43" s="196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/>
      <c r="G44" s="113"/>
      <c r="H44" s="113"/>
      <c r="I44" s="113"/>
      <c r="J44" s="196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/>
      <c r="G45" s="113"/>
      <c r="H45" s="113"/>
      <c r="I45" s="113"/>
      <c r="J45" s="196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/>
      <c r="G46" s="113"/>
      <c r="H46" s="113"/>
      <c r="I46" s="113"/>
      <c r="J46" s="196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/>
      <c r="G47" s="113"/>
      <c r="H47" s="113"/>
      <c r="I47" s="113"/>
      <c r="J47" s="196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/>
      <c r="G48" s="113"/>
      <c r="H48" s="113"/>
      <c r="I48" s="113"/>
      <c r="J48" s="196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/>
      <c r="G49" s="113"/>
      <c r="H49" s="113"/>
      <c r="I49" s="113"/>
      <c r="J49" s="196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/>
      <c r="G50" s="113"/>
      <c r="H50" s="113"/>
      <c r="I50" s="113"/>
      <c r="J50" s="196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/>
      <c r="G51" s="113"/>
      <c r="H51" s="113"/>
      <c r="I51" s="113"/>
      <c r="J51" s="196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/>
      <c r="G52" s="113"/>
      <c r="H52" s="113"/>
      <c r="I52" s="113"/>
      <c r="J52" s="196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/>
      <c r="G53" s="113"/>
      <c r="H53" s="113"/>
      <c r="I53" s="113"/>
      <c r="J53" s="196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/>
      <c r="G54" s="113"/>
      <c r="H54" s="113"/>
      <c r="I54" s="113"/>
      <c r="J54" s="196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/>
      <c r="G55" s="113"/>
      <c r="H55" s="113"/>
      <c r="I55" s="113"/>
      <c r="J55" s="196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/>
      <c r="G56" s="113"/>
      <c r="H56" s="113"/>
      <c r="I56" s="113"/>
      <c r="J56" s="196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/>
      <c r="G57" s="113"/>
      <c r="H57" s="113"/>
      <c r="I57" s="113"/>
      <c r="J57" s="196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/>
      <c r="G58" s="113"/>
      <c r="H58" s="113"/>
      <c r="I58" s="113"/>
      <c r="J58" s="196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/>
      <c r="G59" s="113"/>
      <c r="H59" s="113"/>
      <c r="I59" s="113"/>
      <c r="J59" s="196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/>
      <c r="G60" s="113"/>
      <c r="H60" s="113"/>
      <c r="I60" s="113"/>
      <c r="J60" s="196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/>
      <c r="G61" s="113"/>
      <c r="H61" s="113"/>
      <c r="I61" s="113"/>
      <c r="J61" s="196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/>
      <c r="G62" s="113"/>
      <c r="H62" s="113"/>
      <c r="I62" s="113"/>
      <c r="J62" s="196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/>
      <c r="G63" s="113"/>
      <c r="H63" s="113"/>
      <c r="I63" s="113"/>
      <c r="J63" s="196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/>
      <c r="G64" s="113"/>
      <c r="H64" s="113"/>
      <c r="I64" s="113"/>
      <c r="J64" s="196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/>
      <c r="G65" s="113"/>
      <c r="H65" s="113"/>
      <c r="I65" s="113"/>
      <c r="J65" s="196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/>
      <c r="G66" s="113"/>
      <c r="H66" s="113"/>
      <c r="I66" s="113"/>
      <c r="J66" s="196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/>
      <c r="G67" s="113"/>
      <c r="H67" s="113"/>
      <c r="I67" s="113"/>
      <c r="J67" s="196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/>
      <c r="G68" s="113"/>
      <c r="H68" s="113"/>
      <c r="I68" s="113"/>
      <c r="J68" s="196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/>
      <c r="G69" s="113"/>
      <c r="H69" s="113"/>
      <c r="I69" s="113"/>
      <c r="J69" s="196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/>
      <c r="G70" s="113"/>
      <c r="H70" s="113"/>
      <c r="I70" s="113"/>
      <c r="J70" s="196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/>
      <c r="G71" s="113"/>
      <c r="H71" s="113"/>
      <c r="I71" s="113"/>
      <c r="J71" s="196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/>
      <c r="G72" s="113"/>
      <c r="H72" s="113"/>
      <c r="I72" s="113"/>
      <c r="J72" s="196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/>
      <c r="G73" s="113"/>
      <c r="H73" s="113"/>
      <c r="I73" s="113"/>
      <c r="J73" s="196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/>
      <c r="G74" s="113"/>
      <c r="H74" s="113"/>
      <c r="I74" s="113"/>
      <c r="J74" s="196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/>
      <c r="G75" s="113"/>
      <c r="H75" s="113"/>
      <c r="I75" s="113"/>
      <c r="J75" s="196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/>
      <c r="G76" s="113"/>
      <c r="H76" s="113"/>
      <c r="I76" s="113"/>
      <c r="J76" s="196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/>
      <c r="G77" s="113"/>
      <c r="H77" s="113"/>
      <c r="I77" s="113"/>
      <c r="J77" s="196"/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/>
      <c r="G78" s="113"/>
      <c r="H78" s="113"/>
      <c r="I78" s="113"/>
      <c r="J78" s="196"/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/>
      <c r="G79" s="113"/>
      <c r="H79" s="113"/>
      <c r="I79" s="113"/>
      <c r="J79" s="196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/>
      <c r="G80" s="113"/>
      <c r="H80" s="113"/>
      <c r="I80" s="113"/>
      <c r="J80" s="196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/>
      <c r="G81" s="113"/>
      <c r="H81" s="113"/>
      <c r="I81" s="113"/>
      <c r="J81" s="196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/>
      <c r="G82" s="113"/>
      <c r="H82" s="113"/>
      <c r="I82" s="113"/>
      <c r="J82" s="196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/>
      <c r="G83" s="113"/>
      <c r="H83" s="113"/>
      <c r="I83" s="113"/>
      <c r="J83" s="196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/>
      <c r="G84" s="113"/>
      <c r="H84" s="113"/>
      <c r="I84" s="113"/>
      <c r="J84" s="196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/>
      <c r="G85" s="113"/>
      <c r="H85" s="113"/>
      <c r="I85" s="113"/>
      <c r="J85" s="196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/>
      <c r="G86" s="113"/>
      <c r="H86" s="113"/>
      <c r="I86" s="113"/>
      <c r="J86" s="196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/>
      <c r="G87" s="113"/>
      <c r="H87" s="113"/>
      <c r="I87" s="113"/>
      <c r="J87" s="196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/>
      <c r="G88" s="113"/>
      <c r="H88" s="113"/>
      <c r="I88" s="113"/>
      <c r="J88" s="196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0.0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/>
      <c r="G90" s="113"/>
      <c r="H90" s="113"/>
      <c r="I90" s="113"/>
      <c r="J90" s="196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/>
      <c r="G91" s="113"/>
      <c r="H91" s="113"/>
      <c r="I91" s="113"/>
      <c r="J91" s="196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/>
      <c r="G92" s="113"/>
      <c r="H92" s="113"/>
      <c r="I92" s="113"/>
      <c r="J92" s="196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/>
      <c r="G93" s="113"/>
      <c r="H93" s="113"/>
      <c r="I93" s="113"/>
      <c r="J93" s="196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/>
      <c r="G94" s="113"/>
      <c r="H94" s="113"/>
      <c r="I94" s="113"/>
      <c r="J94" s="196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/>
      <c r="G95" s="113"/>
      <c r="H95" s="113"/>
      <c r="I95" s="113"/>
      <c r="J95" s="196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/>
      <c r="G96" s="113"/>
      <c r="H96" s="113"/>
      <c r="I96" s="113"/>
      <c r="J96" s="196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/>
      <c r="G97" s="113"/>
      <c r="H97" s="113"/>
      <c r="I97" s="113"/>
      <c r="J97" s="196"/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/>
      <c r="G98" s="113"/>
      <c r="H98" s="113"/>
      <c r="I98" s="113"/>
      <c r="J98" s="196"/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/>
      <c r="G99" s="113"/>
      <c r="H99" s="113"/>
      <c r="I99" s="113"/>
      <c r="J99" s="196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/>
      <c r="G100" s="113"/>
      <c r="H100" s="113"/>
      <c r="I100" s="113"/>
      <c r="J100" s="196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/>
      <c r="G101" s="113"/>
      <c r="H101" s="113"/>
      <c r="I101" s="113"/>
      <c r="J101" s="196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/>
      <c r="G102" s="113"/>
      <c r="H102" s="113"/>
      <c r="I102" s="113"/>
      <c r="J102" s="196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/>
      <c r="G103" s="113"/>
      <c r="H103" s="113"/>
      <c r="I103" s="113"/>
      <c r="J103" s="196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/>
      <c r="G104" s="113"/>
      <c r="H104" s="113"/>
      <c r="I104" s="113"/>
      <c r="J104" s="196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/>
      <c r="G105" s="113"/>
      <c r="H105" s="113"/>
      <c r="I105" s="113"/>
      <c r="J105" s="196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/>
      <c r="G106" s="113"/>
      <c r="H106" s="113"/>
      <c r="I106" s="113"/>
      <c r="J106" s="196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/>
      <c r="G107" s="113"/>
      <c r="H107" s="113"/>
      <c r="I107" s="113"/>
      <c r="J107" s="196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/>
      <c r="G108" s="113"/>
      <c r="H108" s="113"/>
      <c r="I108" s="113"/>
      <c r="J108" s="196"/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/>
      <c r="G109" s="113"/>
      <c r="H109" s="113"/>
      <c r="I109" s="113"/>
      <c r="J109" s="196"/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/>
      <c r="G110" s="113"/>
      <c r="H110" s="113"/>
      <c r="I110" s="113"/>
      <c r="J110" s="196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/>
      <c r="G111" s="113"/>
      <c r="H111" s="113"/>
      <c r="I111" s="113"/>
      <c r="J111" s="196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/>
      <c r="G112" s="113"/>
      <c r="H112" s="113"/>
      <c r="I112" s="113"/>
      <c r="J112" s="196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/>
      <c r="G113" s="113"/>
      <c r="H113" s="113"/>
      <c r="I113" s="113"/>
      <c r="J113" s="196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/>
      <c r="G114" s="113"/>
      <c r="H114" s="113"/>
      <c r="I114" s="113"/>
      <c r="J114" s="196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/>
      <c r="G115" s="113"/>
      <c r="H115" s="113"/>
      <c r="I115" s="113"/>
      <c r="J115" s="196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0.0</v>
      </c>
      <c r="F116" s="113"/>
      <c r="G116" s="113"/>
      <c r="H116" s="113"/>
      <c r="I116" s="113"/>
      <c r="J116" s="196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/>
      <c r="G117" s="113"/>
      <c r="H117" s="113"/>
      <c r="I117" s="113"/>
      <c r="J117" s="196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/>
      <c r="G118" s="113"/>
      <c r="H118" s="113"/>
      <c r="I118" s="113"/>
      <c r="J118" s="196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/>
      <c r="G119" s="113"/>
      <c r="H119" s="113"/>
      <c r="I119" s="113"/>
      <c r="J119" s="196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/>
      <c r="G120" s="113"/>
      <c r="H120" s="113"/>
      <c r="I120" s="113"/>
      <c r="J120" s="196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/>
      <c r="G121" s="113"/>
      <c r="H121" s="113"/>
      <c r="I121" s="113"/>
      <c r="J121" s="196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/>
      <c r="G122" s="113"/>
      <c r="H122" s="113"/>
      <c r="I122" s="113"/>
      <c r="J122" s="196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/>
      <c r="G123" s="113"/>
      <c r="H123" s="113"/>
      <c r="I123" s="113"/>
      <c r="J123" s="196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/>
      <c r="G124" s="113"/>
      <c r="H124" s="113"/>
      <c r="I124" s="113"/>
      <c r="J124" s="196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/>
      <c r="G125" s="113"/>
      <c r="H125" s="113"/>
      <c r="I125" s="113"/>
      <c r="J125" s="196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/>
      <c r="G126" s="113"/>
      <c r="H126" s="113"/>
      <c r="I126" s="113"/>
      <c r="J126" s="196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/>
      <c r="G127" s="113"/>
      <c r="H127" s="113"/>
      <c r="I127" s="113"/>
      <c r="J127" s="196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/>
      <c r="G128" s="113"/>
      <c r="H128" s="113"/>
      <c r="I128" s="113"/>
      <c r="J128" s="196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/>
      <c r="G129" s="197"/>
      <c r="H129" s="197"/>
      <c r="I129" s="197"/>
      <c r="J129" s="196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0.0</v>
      </c>
      <c r="F130" s="113"/>
      <c r="G130" s="113"/>
      <c r="H130" s="113"/>
      <c r="I130" s="113"/>
      <c r="J130" s="196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/>
      <c r="G131" s="113"/>
      <c r="H131" s="113"/>
      <c r="I131" s="113"/>
      <c r="J131" s="196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/>
      <c r="G132" s="113"/>
      <c r="H132" s="113"/>
      <c r="I132" s="113"/>
      <c r="J132" s="196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/>
      <c r="G133" s="113"/>
      <c r="H133" s="113"/>
      <c r="I133" s="113"/>
      <c r="J133" s="196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/>
      <c r="G134" s="113"/>
      <c r="H134" s="113"/>
      <c r="I134" s="113"/>
      <c r="J134" s="196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/>
      <c r="G135" s="113"/>
      <c r="H135" s="113"/>
      <c r="I135" s="113"/>
      <c r="J135" s="196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/>
      <c r="G136" s="113"/>
      <c r="H136" s="113"/>
      <c r="I136" s="113"/>
      <c r="J136" s="196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/>
      <c r="G137" s="113"/>
      <c r="H137" s="113"/>
      <c r="I137" s="113"/>
      <c r="J137" s="196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/>
      <c r="G138" s="113"/>
      <c r="H138" s="113"/>
      <c r="I138" s="113"/>
      <c r="J138" s="196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/>
      <c r="G139" s="113"/>
      <c r="H139" s="113"/>
      <c r="I139" s="113"/>
      <c r="J139" s="196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/>
      <c r="G140" s="113"/>
      <c r="H140" s="113"/>
      <c r="I140" s="113"/>
      <c r="J140" s="196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/>
      <c r="G141" s="113"/>
      <c r="H141" s="113"/>
      <c r="I141" s="113"/>
      <c r="J141" s="196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/>
      <c r="G142" s="113"/>
      <c r="H142" s="113"/>
      <c r="I142" s="113"/>
      <c r="J142" s="196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/>
      <c r="G143" s="113"/>
      <c r="H143" s="113"/>
      <c r="I143" s="113"/>
      <c r="J143" s="196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/>
      <c r="G144" s="113"/>
      <c r="H144" s="113"/>
      <c r="I144" s="113"/>
      <c r="J144" s="196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/>
      <c r="G145" s="113"/>
      <c r="H145" s="113"/>
      <c r="I145" s="113"/>
      <c r="J145" s="196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/>
      <c r="G146" s="113"/>
      <c r="H146" s="113"/>
      <c r="I146" s="113"/>
      <c r="J146" s="196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/>
      <c r="G147" s="113"/>
      <c r="H147" s="113"/>
      <c r="I147" s="113"/>
      <c r="J147" s="196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/>
      <c r="G148" s="113"/>
      <c r="H148" s="113"/>
      <c r="I148" s="113"/>
      <c r="J148" s="196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/>
      <c r="G149" s="113"/>
      <c r="H149" s="113"/>
      <c r="I149" s="113"/>
      <c r="J149" s="196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0.0</v>
      </c>
      <c r="F150" s="113"/>
      <c r="G150" s="113"/>
      <c r="H150" s="113"/>
      <c r="I150" s="113"/>
      <c r="J150" s="196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6.25</v>
      </c>
      <c r="F151" s="113"/>
      <c r="G151" s="113"/>
      <c r="H151" s="113"/>
      <c r="I151" s="113"/>
      <c r="J151" s="196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/>
      <c r="G152" s="113"/>
      <c r="H152" s="113"/>
      <c r="I152" s="113"/>
      <c r="J152" s="196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/>
      <c r="G153" s="113"/>
      <c r="H153" s="113"/>
      <c r="I153" s="113"/>
      <c r="J153" s="196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/>
      <c r="G154" s="113"/>
      <c r="H154" s="113"/>
      <c r="I154" s="113"/>
      <c r="J154" s="196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/>
      <c r="G155" s="113"/>
      <c r="H155" s="113"/>
      <c r="I155" s="113"/>
      <c r="J155" s="196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/>
      <c r="G156" s="113"/>
      <c r="H156" s="113"/>
      <c r="I156" s="113"/>
      <c r="J156" s="196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/>
      <c r="G157" s="113"/>
      <c r="H157" s="113"/>
      <c r="I157" s="113"/>
      <c r="J157" s="196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/>
      <c r="G158" s="113"/>
      <c r="H158" s="113"/>
      <c r="I158" s="113"/>
      <c r="J158" s="196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/>
      <c r="G159" s="113"/>
      <c r="H159" s="113"/>
      <c r="I159" s="113"/>
      <c r="J159" s="196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358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hidden="1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360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((P1IntEV3!Tot_alumnos*F7)+(P1IntEV3!X_parejas*G7)+(P1IntEV3!x_equipo_4* H7)+(P1IntEV3!Grupal*I7))*E7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((P1IntEV3!Tot_alumnos*F8)+(P1IntEV3!X_parejas*G8)+(P1IntEV3!x_equipo_4* H8)+(P1IntEV3!Grupal*I8))*E8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((P1IntEV3!Tot_alumnos*F9)+(P1IntEV3!X_parejas*G9)+(P1IntEV3!x_equipo_4* H9)+(P1IntEV3!Grupal*I9))*E9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((P1IntEV3!Tot_alumnos*F10)+(P1IntEV3!X_parejas*G10)+(P1IntEV3!x_equipo_4* H10)+(P1IntEV3!Grupal*I10))*E10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((P1IntEV3!Tot_alumnos*F11)+(P1IntEV3!X_parejas*G11)+(P1IntEV3!x_equipo_4* H11)+(P1IntEV3!Grupal*I11))*E11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((P1IntEV3!Tot_alumnos*F12)+(P1IntEV3!X_parejas*G12)+(P1IntEV3!x_equipo_4* H12)+(P1IntEV3!Grupal*I12))*E12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((P1IntEV3!Tot_alumnos*F13)+(P1IntEV3!X_parejas*G13)+(P1IntEV3!x_equipo_4* H13)+(P1IntEV3!Grupal*I13))*E13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((P1IntEV3!Tot_alumnos*F14)+(P1IntEV3!X_parejas*G14)+(P1IntEV3!x_equipo_4* H14)+(P1IntEV3!Grupal*I14))*E14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((P1IntEV3!Tot_alumnos*F15)+(P1IntEV3!X_parejas*G15)+(P1IntEV3!x_equipo_4* H15)+(P1IntEV3!Grupal*I15))*E15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((P1IntEV3!Tot_alumnos*F16)+(P1IntEV3!X_parejas*G16)+(P1IntEV3!x_equipo_4* H16)+(P1IntEV3!Grupal*I16))*E16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((P1IntEV3!Tot_alumnos*F17)+(P1IntEV3!X_parejas*G17)+(P1IntEV3!x_equipo_4* H17)+(P1IntEV3!Grupal*I17))*E17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((P1IntEV3!Tot_alumnos*F18)+(P1IntEV3!X_parejas*G18)+(P1IntEV3!x_equipo_4* H18)+(P1IntEV3!Grupal*I18))*E18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((P1IntEV3!Tot_alumnos*F19)+(P1IntEV3!X_parejas*G19)+(P1IntEV3!x_equipo_4* H19)+(P1IntEV3!Grupal*I19))*E19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((P1IntEV3!Tot_alumnos*F20)+(P1IntEV3!X_parejas*G20)+(P1IntEV3!x_equipo_4* H20)+(P1IntEV3!Grupal*I20))*E20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((P1IntEV3!Tot_alumnos*F21)+(P1IntEV3!X_parejas*G21)+(P1IntEV3!x_equipo_4* H21)+(P1IntEV3!Grupal*I21))*E21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((P1IntEV3!Tot_alumnos*F22)+(P1IntEV3!X_parejas*G22)+(P1IntEV3!x_equipo_4* H22)+(P1IntEV3!Grupal*I22))*E22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((P1IntEV3!Tot_alumnos*F23)+(P1IntEV3!X_parejas*G23)+(P1IntEV3!x_equipo_4* H23)+(P1IntEV3!Grupal*I23))*E23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((P1IntEV3!Tot_alumnos*F24)+(P1IntEV3!X_parejas*G24)+(P1IntEV3!x_equipo_4* H24)+(P1IntEV3!Grupal*I24))*E24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((P1IntEV3!Tot_alumnos*F25)+(P1IntEV3!X_parejas*G25)+(P1IntEV3!x_equipo_4* H25)+(P1IntEV3!Grupal*I25))*E25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((P1IntEV3!Tot_alumnos*F26)+(P1IntEV3!X_parejas*G26)+(P1IntEV3!x_equipo_4* H26)+(P1IntEV3!Grupal*I26))*E26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((P1IntEV3!Tot_alumnos*F27)+(P1IntEV3!X_parejas*G27)+(P1IntEV3!x_equipo_4* H27)+(P1IntEV3!Grupal*I27))*E27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((P1IntEV3!Tot_alumnos*F28)+(P1IntEV3!X_parejas*G28)+(P1IntEV3!x_equipo_4* H28)+(P1IntEV3!Grupal*I28))*E28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((P1IntEV3!Tot_alumnos*F29)+(P1IntEV3!X_parejas*G29)+(P1IntEV3!x_equipo_4* H29)+(P1IntEV3!Grupal*I29))*E29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((P1IntEV3!Tot_alumnos*F30)+(P1IntEV3!X_parejas*G30)+(P1IntEV3!x_equipo_4* H30)+(P1IntEV3!Grupal*I30))*E30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((P1IntEV3!Tot_alumnos*F31)+(P1IntEV3!X_parejas*G31)+(P1IntEV3!x_equipo_4* H31)+(P1IntEV3!Grupal*I31))*E31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((P1IntEV3!Tot_alumnos*F32)+(P1IntEV3!X_parejas*G32)+(P1IntEV3!x_equipo_4* H32)+(P1IntEV3!Grupal*I32))*E32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((P1IntEV3!Tot_alumnos*F33)+(P1IntEV3!X_parejas*G33)+(P1IntEV3!x_equipo_4* H33)+(P1IntEV3!Grupal*I33))*E33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((P1IntEV3!Tot_alumnos*F34)+(P1IntEV3!X_parejas*G34)+(P1IntEV3!x_equipo_4* H34)+(P1IntEV3!Grupal*I34))*E34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((P1IntEV3!Tot_alumnos*F35)+(P1IntEV3!X_parejas*G35)+(P1IntEV3!x_equipo_4* H35)+(P1IntEV3!Grupal*I35))*E35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((P1IntEV3!Tot_alumnos*F36)+(P1IntEV3!X_parejas*G36)+(P1IntEV3!x_equipo_4* H36)+(P1IntEV3!Grupal*I36))*E36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((P1IntEV3!Tot_alumnos*F37)+(P1IntEV3!X_parejas*G37)+(P1IntEV3!x_equipo_4* H37)+(P1IntEV3!Grupal*I37))*E37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((P1IntEV3!Tot_alumnos*F38)+(P1IntEV3!X_parejas*G38)+(P1IntEV3!x_equipo_4* H38)+(P1IntEV3!Grupal*I38))*E38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((P1IntEV3!Tot_alumnos*F39)+(P1IntEV3!X_parejas*G39)+(P1IntEV3!x_equipo_4* H39)+(P1IntEV3!Grupal*I39))*E39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((P1IntEV3!Tot_alumnos*F40)+(P1IntEV3!X_parejas*G40)+(P1IntEV3!x_equipo_4* H40)+(P1IntEV3!Grupal*I40))*E40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((P1IntEV3!Tot_alumnos*F41)+(P1IntEV3!X_parejas*G41)+(P1IntEV3!x_equipo_4* H41)+(P1IntEV3!Grupal*I41))*E41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((P1IntEV3!Tot_alumnos*F42)+(P1IntEV3!X_parejas*G42)+(P1IntEV3!x_equipo_4* H42)+(P1IntEV3!Grupal*I42))*E42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((P1IntEV3!Tot_alumnos*F43)+(P1IntEV3!X_parejas*G43)+(P1IntEV3!x_equipo_4* H43)+(P1IntEV3!Grupal*I43))*E43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((P1IntEV3!Tot_alumnos*F44)+(P1IntEV3!X_parejas*G44)+(P1IntEV3!x_equipo_4* H44)+(P1IntEV3!Grupal*I44))*E44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((P1IntEV3!Tot_alumnos*F45)+(P1IntEV3!X_parejas*G45)+(P1IntEV3!x_equipo_4* H45)+(P1IntEV3!Grupal*I45))*E45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((P1IntEV3!Tot_alumnos*F46)+(P1IntEV3!X_parejas*G46)+(P1IntEV3!x_equipo_4* H46)+(P1IntEV3!Grupal*I46))*E46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((P1IntEV3!Tot_alumnos*F47)+(P1IntEV3!X_parejas*G47)+(P1IntEV3!x_equipo_4* H47)+(P1IntEV3!Grupal*I47))*E47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((P1IntEV3!Tot_alumnos*F48)+(P1IntEV3!X_parejas*G48)+(P1IntEV3!x_equipo_4* H48)+(P1IntEV3!Grupal*I48))*E48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((P1IntEV3!Tot_alumnos*F49)+(P1IntEV3!X_parejas*G49)+(P1IntEV3!x_equipo_4* H49)+(P1IntEV3!Grupal*I49))*E49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((P1IntEV3!Tot_alumnos*F50)+(P1IntEV3!X_parejas*G50)+(P1IntEV3!x_equipo_4* H50)+(P1IntEV3!Grupal*I50))*E50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((P1IntEV3!Tot_alumnos*F51)+(P1IntEV3!X_parejas*G51)+(P1IntEV3!x_equipo_4* H51)+(P1IntEV3!Grupal*I51))*E51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((P1IntEV3!Tot_alumnos*F52)+(P1IntEV3!X_parejas*G52)+(P1IntEV3!x_equipo_4* H52)+(P1IntEV3!Grupal*I52))*E52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((P1IntEV3!Tot_alumnos*F53)+(P1IntEV3!X_parejas*G53)+(P1IntEV3!x_equipo_4* H53)+(P1IntEV3!Grupal*I53))*E53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((P1IntEV3!Tot_alumnos*F54)+(P1IntEV3!X_parejas*G54)+(P1IntEV3!x_equipo_4* H54)+(P1IntEV3!Grupal*I54))*E54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((P1IntEV3!Tot_alumnos*F55)+(P1IntEV3!X_parejas*G55)+(P1IntEV3!x_equipo_4* H55)+(P1IntEV3!Grupal*I55))*E55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((P1IntEV3!Tot_alumnos*F56)+(P1IntEV3!X_parejas*G56)+(P1IntEV3!x_equipo_4* H56)+(P1IntEV3!Grupal*I56))*E56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((P1IntEV3!Tot_alumnos*F57)+(P1IntEV3!X_parejas*G57)+(P1IntEV3!x_equipo_4* H57)+(P1IntEV3!Grupal*I57))*E57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((P1IntEV3!Tot_alumnos*F58)+(P1IntEV3!X_parejas*G58)+(P1IntEV3!x_equipo_4* H58)+(P1IntEV3!Grupal*I58))*E58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((P1IntEV3!Tot_alumnos*F59)+(P1IntEV3!X_parejas*G59)+(P1IntEV3!x_equipo_4* H59)+(P1IntEV3!Grupal*I59))*E59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((P1IntEV3!Tot_alumnos*F60)+(P1IntEV3!X_parejas*G60)+(P1IntEV3!x_equipo_4* H60)+(P1IntEV3!Grupal*I60))*E60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((P1IntEV3!Tot_alumnos*F61)+(P1IntEV3!X_parejas*G61)+(P1IntEV3!x_equipo_4* H61)+(P1IntEV3!Grupal*I61))*E61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((P1IntEV3!Tot_alumnos*F62)+(P1IntEV3!X_parejas*G62)+(P1IntEV3!x_equipo_4* H62)+(P1IntEV3!Grupal*I62))*E62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((P1IntEV3!Tot_alumnos*F63)+(P1IntEV3!X_parejas*G63)+(P1IntEV3!x_equipo_4* H63)+(P1IntEV3!Grupal*I63))*E63</f>
        <v>0</v>
      </c>
    </row>
    <row r="64" ht="15.75" hidden="1" customHeight="1">
      <c r="A64" s="171" t="s">
        <v>281</v>
      </c>
      <c r="B64" s="171" t="s">
        <v>361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((P1IntEV3!Tot_alumnos*F64)+(P1IntEV3!X_parejas*G64)+(P1IntEV3!x_equipo_4* H64)+(P1IntEV3!Grupal*I64))*E64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((P1IntEV3!Tot_alumnos*F65)+(P1IntEV3!X_parejas*G65)+(P1IntEV3!x_equipo_4* H65)+(P1IntEV3!Grupal*I65))*E65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((P1IntEV3!Tot_alumnos*F66)+(P1IntEV3!X_parejas*G66)+(P1IntEV3!x_equipo_4* H66)+(P1IntEV3!Grupal*I66))*E66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((P1IntEV3!Tot_alumnos*F67)+(P1IntEV3!X_parejas*G67)+(P1IntEV3!x_equipo_4* H67)+(P1IntEV3!Grupal*I67))*E67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((P1IntEV3!Tot_alumnos*F68)+(P1IntEV3!X_parejas*G68)+(P1IntEV3!x_equipo_4* H68)+(P1IntEV3!Grupal*I68))*E68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((P1IntEV3!Tot_alumnos*F69)+(P1IntEV3!X_parejas*G69)+(P1IntEV3!x_equipo_4* H69)+(P1IntEV3!Grupal*I69))*E69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((P1IntEV3!Tot_alumnos*F70)+(P1IntEV3!X_parejas*G70)+(P1IntEV3!x_equipo_4* H70)+(P1IntEV3!Grupal*I70))*E70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((P1IntEV3!Tot_alumnos*F71)+(P1IntEV3!X_parejas*G71)+(P1IntEV3!x_equipo_4* H71)+(P1IntEV3!Grupal*I71))*E71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((P1IntEV3!Tot_alumnos*F72)+(P1IntEV3!X_parejas*G72)+(P1IntEV3!x_equipo_4* H72)+(P1IntEV3!Grupal*I72))*E72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((P1IntEV3!Tot_alumnos*F73)+(P1IntEV3!X_parejas*G73)+(P1IntEV3!x_equipo_4* H73)+(P1IntEV3!Grupal*I73))*E73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((P1IntEV3!Tot_alumnos*F74)+(P1IntEV3!X_parejas*G74)+(P1IntEV3!x_equipo_4* H74)+(P1IntEV3!Grupal*I74))*E74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((P1IntEV3!Tot_alumnos*F75)+(P1IntEV3!X_parejas*G75)+(P1IntEV3!x_equipo_4* H75)+(P1IntEV3!Grupal*I75))*E75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((P1IntEV3!Tot_alumnos*F76)+(P1IntEV3!X_parejas*G76)+(P1IntEV3!x_equipo_4* H76)+(P1IntEV3!Grupal*I76))*E76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((P1IntEV3!Tot_alumnos*F77)+(P1IntEV3!X_parejas*G77)+(P1IntEV3!x_equipo_4* H77)+(P1IntEV3!Grupal*I77))*E77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((P1IntEV3!Tot_alumnos*F78)+(P1IntEV3!X_parejas*G78)+(P1IntEV3!x_equipo_4* H78)+(P1IntEV3!Grupal*I78))*E78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((P1IntEV3!Tot_alumnos*F79)+(P1IntEV3!X_parejas*G79)+(P1IntEV3!x_equipo_4* H79)+(P1IntEV3!Grupal*I79))*E79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((P1IntEV3!Tot_alumnos*F80)+(P1IntEV3!X_parejas*G80)+(P1IntEV3!x_equipo_4* H80)+(P1IntEV3!Grupal*I80))*E80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((P1IntEV3!Tot_alumnos*F81)+(P1IntEV3!X_parejas*G81)+(P1IntEV3!x_equipo_4* H81)+(P1IntEV3!Grupal*I81))*E81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((P1IntEV3!Tot_alumnos*F82)+(P1IntEV3!X_parejas*G82)+(P1IntEV3!x_equipo_4* H82)+(P1IntEV3!Grupal*I82))*E82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((P1IntEV3!Tot_alumnos*F83)+(P1IntEV3!X_parejas*G83)+(P1IntEV3!x_equipo_4* H83)+(P1IntEV3!Grupal*I83))*E83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((P1IntEV3!Tot_alumnos*F84)+(P1IntEV3!X_parejas*G84)+(P1IntEV3!x_equipo_4* H84)+(P1IntEV3!Grupal*I84))*E84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((P1IntEV3!Tot_alumnos*F85)+(P1IntEV3!X_parejas*G85)+(P1IntEV3!x_equipo_4* H85)+(P1IntEV3!Grupal*I85))*E85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((P1IntEV3!Tot_alumnos*F86)+(P1IntEV3!X_parejas*G86)+(P1IntEV3!x_equipo_4* H86)+(P1IntEV3!Grupal*I86))*E86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((P1IntEV3!Tot_alumnos*F87)+(P1IntEV3!X_parejas*G87)+(P1IntEV3!x_equipo_4* H87)+(P1IntEV3!Grupal*I87))*E87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((P1IntEV3!Tot_alumnos*F88)+(P1IntEV3!X_parejas*G88)+(P1IntEV3!x_equipo_4* H88)+(P1IntEV3!Grupal*I88))*E88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((P1IntEV3!Tot_alumnos*F89)+(P1IntEV3!X_parejas*G89)+(P1IntEV3!x_equipo_4* H89)+(P1IntEV3!Grupal*I89))*E89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((P1IntEV3!Tot_alumnos*F90)+(P1IntEV3!X_parejas*G90)+(P1IntEV3!x_equipo_4* H90)+(P1IntEV3!Grupal*I90))*E90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((P1IntEV3!Tot_alumnos*F91)+(P1IntEV3!X_parejas*G91)+(P1IntEV3!x_equipo_4* H91)+(P1IntEV3!Grupal*I91))*E91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((P1IntEV3!Tot_alumnos*F92)+(P1IntEV3!X_parejas*G92)+(P1IntEV3!x_equipo_4* H92)+(P1IntEV3!Grupal*I92))*E92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((P1IntEV3!Tot_alumnos*F93)+(P1IntEV3!X_parejas*G93)+(P1IntEV3!x_equipo_4* H93)+(P1IntEV3!Grupal*I93))*E93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((P1IntEV3!Tot_alumnos*F94)+(P1IntEV3!X_parejas*G94)+(P1IntEV3!x_equipo_4* H94)+(P1IntEV3!Grupal*I94))*E94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((P1IntEV3!Tot_alumnos*F95)+(P1IntEV3!X_parejas*G95)+(P1IntEV3!x_equipo_4* H95)+(P1IntEV3!Grupal*I95))*E95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((P1IntEV3!Tot_alumnos*F96)+(P1IntEV3!X_parejas*G96)+(P1IntEV3!x_equipo_4* H96)+(P1IntEV3!Grupal*I96))*E96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((P1IntEV3!Tot_alumnos*F97)+(P1IntEV3!X_parejas*G97)+(P1IntEV3!x_equipo_4* H97)+(P1IntEV3!Grupal*I97))*E97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((P1IntEV3!Tot_alumnos*F98)+(P1IntEV3!X_parejas*G98)+(P1IntEV3!x_equipo_4* H98)+(P1IntEV3!Grupal*I98))*E98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((P1IntEV3!Tot_alumnos*F99)+(P1IntEV3!X_parejas*G99)+(P1IntEV3!x_equipo_4* H99)+(P1IntEV3!Grupal*I99))*E99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((P1IntEV3!Tot_alumnos*F100)+(P1IntEV3!X_parejas*G100)+(P1IntEV3!x_equipo_4* H100)+(P1IntEV3!Grupal*I100))*E100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((P1IntEV3!Tot_alumnos*F101)+(P1IntEV3!X_parejas*G101)+(P1IntEV3!x_equipo_4* H101)+(P1IntEV3!Grupal*I101))*E101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((P1IntEV3!Tot_alumnos*F102)+(P1IntEV3!X_parejas*G102)+(P1IntEV3!x_equipo_4* H102)+(P1IntEV3!Grupal*I102))*E102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((P1IntEV3!Tot_alumnos*F103)+(P1IntEV3!X_parejas*G103)+(P1IntEV3!x_equipo_4* H103)+(P1IntEV3!Grupal*I103))*E103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((P1IntEV3!Tot_alumnos*F104)+(P1IntEV3!X_parejas*G104)+(P1IntEV3!x_equipo_4* H104)+(P1IntEV3!Grupal*I104))*E104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((P1IntEV3!Tot_alumnos*F105)+(P1IntEV3!X_parejas*G105)+(P1IntEV3!x_equipo_4* H105)+(P1IntEV3!Grupal*I105))*E105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((P1IntEV3!Tot_alumnos*F106)+(P1IntEV3!X_parejas*G106)+(P1IntEV3!x_equipo_4* H106)+(P1IntEV3!Grupal*I106))*E106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((P1IntEV3!Tot_alumnos*F107)+(P1IntEV3!X_parejas*G107)+(P1IntEV3!x_equipo_4* H107)+(P1IntEV3!Grupal*I107))*E107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((P1IntEV3!Tot_alumnos*F108)+(P1IntEV3!X_parejas*G108)+(P1IntEV3!x_equipo_4* H108)+(P1IntEV3!Grupal*I108))*E108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((P1IntEV3!Tot_alumnos*F109)+(P1IntEV3!X_parejas*G109)+(P1IntEV3!x_equipo_4* H109)+(P1IntEV3!Grupal*I109))*E109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((P1IntEV3!Tot_alumnos*F110)+(P1IntEV3!X_parejas*G110)+(P1IntEV3!x_equipo_4* H110)+(P1IntEV3!Grupal*I110))*E110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((P1IntEV3!Tot_alumnos*F111)+(P1IntEV3!X_parejas*G111)+(P1IntEV3!x_equipo_4* H111)+(P1IntEV3!Grupal*I111))*E111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((P1IntEV3!Tot_alumnos*F112)+(P1IntEV3!X_parejas*G112)+(P1IntEV3!x_equipo_4* H112)+(P1IntEV3!Grupal*I112))*E112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((P1IntEV3!Tot_alumnos*F113)+(P1IntEV3!X_parejas*G113)+(P1IntEV3!x_equipo_4* H113)+(P1IntEV3!Grupal*I113))*E113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((P1IntEV3!Tot_alumnos*F114)+(P1IntEV3!X_parejas*G114)+(P1IntEV3!x_equipo_4* H114)+(P1IntEV3!Grupal*I114))*E114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((P1IntEV3!Tot_alumnos*F115)+(P1IntEV3!X_parejas*G115)+(P1IntEV3!x_equipo_4* H115)+(P1IntEV3!Grupal*I115))*E115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((P1IntEV3!Tot_alumnos*F116)+(P1IntEV3!X_parejas*G116)+(P1IntEV3!x_equipo_4* H116)+(P1IntEV3!Grupal*I116))*E116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((P1IntEV3!Tot_alumnos*F117)+(P1IntEV3!X_parejas*G117)+(P1IntEV3!x_equipo_4* H117)+(P1IntEV3!Grupal*I117))*E117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((P1IntEV3!Tot_alumnos*F118)+(P1IntEV3!X_parejas*G118)+(P1IntEV3!x_equipo_4* H118)+(P1IntEV3!Grupal*I118))*E118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((P1IntEV3!Tot_alumnos*F119)+(P1IntEV3!X_parejas*G119)+(P1IntEV3!x_equipo_4* H119)+(P1IntEV3!Grupal*I119))*E119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((P1IntEV3!Tot_alumnos*F120)+(P1IntEV3!X_parejas*G120)+(P1IntEV3!x_equipo_4* H120)+(P1IntEV3!Grupal*I120))*E120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((P1IntEV3!Tot_alumnos*F121)+(P1IntEV3!X_parejas*G121)+(P1IntEV3!x_equipo_4* H121)+(P1IntEV3!Grupal*I121))*E121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((P1IntEV3!Tot_alumnos*F122)+(P1IntEV3!X_parejas*G122)+(P1IntEV3!x_equipo_4* H122)+(P1IntEV3!Grupal*I122))*E122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((P1IntEV3!Tot_alumnos*F123)+(P1IntEV3!X_parejas*G123)+(P1IntEV3!x_equipo_4* H123)+(P1IntEV3!Grupal*I123))*E123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((P1IntEV3!Tot_alumnos*F124)+(P1IntEV3!X_parejas*G124)+(P1IntEV3!x_equipo_4* H124)+(P1IntEV3!Grupal*I124))*E124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((P1IntEV3!Tot_alumnos*F125)+(P1IntEV3!X_parejas*G125)+(P1IntEV3!x_equipo_4* H125)+(P1IntEV3!Grupal*I125))*E125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((P1IntEV3!Tot_alumnos*F126)+(P1IntEV3!X_parejas*G126)+(P1IntEV3!x_equipo_4* H126)+(P1IntEV3!Grupal*I126))*E126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((P1IntEV3!Tot_alumnos*F127)+(P1IntEV3!X_parejas*G127)+(P1IntEV3!x_equipo_4* H127)+(P1IntEV3!Grupal*I127))*E127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((P1IntEV3!Tot_alumnos*F128)+(P1IntEV3!X_parejas*G128)+(P1IntEV3!x_equipo_4* H128)+(P1IntEV3!Grupal*I128))*E128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((P1IntEV3!Tot_alumnos*F129)+(P1IntEV3!X_parejas*G129)+(P1IntEV3!x_equipo_4* H129)+(P1IntEV3!Grupal*I129))*E129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((P1IntEV3!Tot_alumnos*F130)+(P1IntEV3!X_parejas*G130)+(P1IntEV3!x_equipo_4* H130)+(P1IntEV3!Grupal*I130))*E130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((P1IntEV3!Tot_alumnos*F131)+(P1IntEV3!X_parejas*G131)+(P1IntEV3!x_equipo_4* H131)+(P1IntEV3!Grupal*I131))*E131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((P1IntEV3!Tot_alumnos*F132)+(P1IntEV3!X_parejas*G132)+(P1IntEV3!x_equipo_4* H132)+(P1IntEV3!Grupal*I132))*E132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((P1IntEV3!Tot_alumnos*F133)+(P1IntEV3!X_parejas*G133)+(P1IntEV3!x_equipo_4* H133)+(P1IntEV3!Grupal*I133))*E133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((P1IntEV3!Tot_alumnos*F134)+(P1IntEV3!X_parejas*G134)+(P1IntEV3!x_equipo_4* H134)+(P1IntEV3!Grupal*I134))*E134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((P1IntEV3!Tot_alumnos*F135)+(P1IntEV3!X_parejas*G135)+(P1IntEV3!x_equipo_4* H135)+(P1IntEV3!Grupal*I135))*E135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((P1IntEV3!Tot_alumnos*F136)+(P1IntEV3!X_parejas*G136)+(P1IntEV3!x_equipo_4* H136)+(P1IntEV3!Grupal*I136))*E136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((P1IntEV3!Tot_alumnos*F137)+(P1IntEV3!X_parejas*G137)+(P1IntEV3!x_equipo_4* H137)+(P1IntEV3!Grupal*I137))*E137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((P1IntEV3!Tot_alumnos*F138)+(P1IntEV3!X_parejas*G138)+(P1IntEV3!x_equipo_4* H138)+(P1IntEV3!Grupal*I138))*E138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((P1IntEV3!Tot_alumnos*F139)+(P1IntEV3!X_parejas*G139)+(P1IntEV3!x_equipo_4* H139)+(P1IntEV3!Grupal*I139))*E139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((P1IntEV3!Tot_alumnos*F140)+(P1IntEV3!X_parejas*G140)+(P1IntEV3!x_equipo_4* H140)+(P1IntEV3!Grupal*I140))*E140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((P1IntEV3!Tot_alumnos*F141)+(P1IntEV3!X_parejas*G141)+(P1IntEV3!x_equipo_4* H141)+(P1IntEV3!Grupal*I141))*E141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((P1IntEV3!Tot_alumnos*F142)+(P1IntEV3!X_parejas*G142)+(P1IntEV3!x_equipo_4* H142)+(P1IntEV3!Grupal*I142))*E142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((P1IntEV3!Tot_alumnos*F143)+(P1IntEV3!X_parejas*G143)+(P1IntEV3!x_equipo_4* H143)+(P1IntEV3!Grupal*I143))*E143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((P1IntEV3!Tot_alumnos*F144)+(P1IntEV3!X_parejas*G144)+(P1IntEV3!x_equipo_4* H144)+(P1IntEV3!Grupal*I144))*E144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((P1IntEV3!Tot_alumnos*F145)+(P1IntEV3!X_parejas*G145)+(P1IntEV3!x_equipo_4* H145)+(P1IntEV3!Grupal*I145))*E145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((P1IntEV3!Tot_alumnos*F146)+(P1IntEV3!X_parejas*G146)+(P1IntEV3!x_equipo_4* H146)+(P1IntEV3!Grupal*I146))*E146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((P1IntEV3!Tot_alumnos*F147)+(P1IntEV3!X_parejas*G147)+(P1IntEV3!x_equipo_4* H147)+(P1IntEV3!Grupal*I147))*E147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((P1IntEV3!Tot_alumnos*F150)+(P1IntEV3!X_parejas*G150)+(P1IntEV3!x_equipo_4* H150)+(P1IntEV3!Grupal*I150))*E150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((P1IntEV3!Tot_alumnos*F151)+(P1IntEV3!X_parejas*G151)+(P1IntEV3!x_equipo_4* H151)+(P1IntEV3!Grupal*I151))*E151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((P1IntEV3!Tot_alumnos*F152)+(P1IntEV3!X_parejas*G152)+(P1IntEV3!x_equipo_4* H152)+(P1IntEV3!Grupal*I152))*E152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((P1IntEV3!Tot_alumnos*F153)+(P1IntEV3!X_parejas*G153)+(P1IntEV3!x_equipo_4* H153)+(P1IntEV3!Grupal*I153))*E153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((P1IntEV3!Tot_alumnos*F154)+(P1IntEV3!X_parejas*G154)+(P1IntEV3!x_equipo_4* H154)+(P1IntEV3!Grupal*I154))*E154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((P1IntEV3!Tot_alumnos*F155)+(P1IntEV3!X_parejas*G155)+(P1IntEV3!x_equipo_4* H155)+(P1IntEV3!Grupal*I155))*E155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((P1IntEV3!Tot_alumnos*F156)+(P1IntEV3!X_parejas*G156)+(P1IntEV3!x_equipo_4* H156)+(P1IntEV3!Grupal*I156))*E156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((P1IntEV3!Tot_alumnos*F157)+(P1IntEV3!X_parejas*G157)+(P1IntEV3!x_equipo_4* H157)+(P1IntEV3!Grupal*I157))*E157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((P1IntEV3!Tot_alumnos*F158)+(P1IntEV3!X_parejas*G158)+(P1IntEV3!x_equipo_4* H158)+(P1IntEV3!Grupal*I158))*E158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((P1IntEV3!Tot_alumnos*F159)+(P1IntEV3!X_parejas*G159)+(P1IntEV3!x_equipo_4* H159)+(P1IntEV3!Grupal*I159))*E159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1"/>
        <filter val="EV3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14" width="7.63"/>
  </cols>
  <sheetData>
    <row r="1" ht="21.75" customHeight="1">
      <c r="A1" s="150"/>
      <c r="B1" s="102" t="s">
        <v>269</v>
      </c>
      <c r="C1" s="205"/>
      <c r="D1" s="206"/>
      <c r="O1" s="106"/>
    </row>
    <row r="2" ht="15.75" customHeight="1">
      <c r="C2" s="205"/>
      <c r="D2" s="206"/>
      <c r="E2" s="99" t="b">
        <v>1</v>
      </c>
      <c r="F2" s="99" t="b">
        <v>1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1</v>
      </c>
      <c r="L2" s="99" t="b">
        <v>1</v>
      </c>
      <c r="M2" s="99" t="b">
        <v>1</v>
      </c>
      <c r="N2" s="99" t="b">
        <v>1</v>
      </c>
      <c r="O2" s="106"/>
      <c r="P2" s="99" t="s">
        <v>362</v>
      </c>
    </row>
    <row r="3" ht="15.75" customHeight="1">
      <c r="C3" s="205"/>
      <c r="D3" s="206"/>
      <c r="E3" s="207" t="s">
        <v>363</v>
      </c>
      <c r="O3" s="106"/>
    </row>
    <row r="4" ht="32.25" customHeight="1">
      <c r="C4" s="159" t="s">
        <v>309</v>
      </c>
      <c r="D4" s="159" t="s">
        <v>273</v>
      </c>
      <c r="E4" s="208" t="s">
        <v>364</v>
      </c>
      <c r="F4" s="104" t="s">
        <v>365</v>
      </c>
      <c r="G4" s="209" t="s">
        <v>366</v>
      </c>
      <c r="H4" s="209" t="s">
        <v>367</v>
      </c>
      <c r="I4" s="209" t="s">
        <v>368</v>
      </c>
      <c r="J4" s="209" t="s">
        <v>369</v>
      </c>
      <c r="K4" s="104" t="s">
        <v>370</v>
      </c>
      <c r="L4" s="208" t="s">
        <v>371</v>
      </c>
      <c r="M4" s="208" t="s">
        <v>372</v>
      </c>
      <c r="N4" s="104" t="s">
        <v>373</v>
      </c>
      <c r="O4" s="210" t="s">
        <v>274</v>
      </c>
      <c r="P4" s="119"/>
      <c r="Q4" s="119"/>
      <c r="R4" s="119"/>
      <c r="S4" s="119"/>
      <c r="T4" s="119"/>
    </row>
    <row r="5" ht="38.25" customHeight="1">
      <c r="A5" s="116"/>
      <c r="B5" s="116" t="s">
        <v>374</v>
      </c>
      <c r="C5" s="162"/>
      <c r="D5" s="162"/>
      <c r="O5" s="106"/>
    </row>
    <row r="6" ht="21.75" customHeight="1">
      <c r="A6" s="121"/>
      <c r="B6" s="121"/>
      <c r="C6" s="162"/>
      <c r="D6" s="162"/>
      <c r="O6" s="106"/>
    </row>
    <row r="7" ht="15.75" customHeight="1">
      <c r="A7" s="121"/>
      <c r="B7" s="211" t="str">
        <f>PLANTILLA!B7</f>
        <v>HERRAMIENTAS</v>
      </c>
      <c r="C7" s="122">
        <v>1.0</v>
      </c>
      <c r="D7" s="123" t="s">
        <v>131</v>
      </c>
      <c r="E7" s="212" t="str">
        <f t="shared" ref="E7:E147" si="1">'3oMak2'!J7</f>
        <v>#REF!</v>
      </c>
      <c r="F7" s="212">
        <v>0.0</v>
      </c>
      <c r="G7" s="212" t="str">
        <f t="shared" ref="G7:G137" si="2">'3oMak1'!J7</f>
        <v>#REF!</v>
      </c>
      <c r="H7" s="212" t="str">
        <f t="shared" ref="H7:H147" si="3">'3oAut1'!J7</f>
        <v>#REF!</v>
      </c>
      <c r="I7" s="212" t="str">
        <f t="shared" ref="I7:I143" si="4">'3oPro2'!J7</f>
        <v>#REF!</v>
      </c>
      <c r="J7" s="212" t="str">
        <f t="shared" ref="J7:J136" si="5">'3oAut2'!J7</f>
        <v>#REF!</v>
      </c>
      <c r="K7" s="212">
        <v>0.0</v>
      </c>
      <c r="L7" s="212" t="str">
        <f t="shared" ref="L7:L146" si="6">'3oCdt1'!J7</f>
        <v>#REF!</v>
      </c>
      <c r="M7" s="212" t="str">
        <f t="shared" ref="M7:M143" si="7">'3oCdt2'!J7</f>
        <v>#REF!</v>
      </c>
      <c r="N7" s="212">
        <v>0.0</v>
      </c>
      <c r="O7" s="106" t="str">
        <f t="shared" ref="O7:O142" si="8">SUM(E7:N7)</f>
        <v>#REF!</v>
      </c>
    </row>
    <row r="8" ht="15.75" customHeight="1">
      <c r="A8" s="171" t="str">
        <f>PLANTILLA!A8</f>
        <v>He</v>
      </c>
      <c r="B8" s="171" t="str">
        <f>PLANTILLA!B8</f>
        <v>Impresora 3D</v>
      </c>
      <c r="C8" s="105">
        <f>PLANTILLA!C8</f>
        <v>1</v>
      </c>
      <c r="D8" s="98" t="str">
        <f>PLANTILLA!D8</f>
        <v>pza</v>
      </c>
      <c r="E8" s="212" t="str">
        <f t="shared" si="1"/>
        <v>#REF!</v>
      </c>
      <c r="F8" s="212">
        <v>0.0</v>
      </c>
      <c r="G8" s="212" t="str">
        <f t="shared" si="2"/>
        <v>#REF!</v>
      </c>
      <c r="H8" s="212" t="str">
        <f t="shared" si="3"/>
        <v>#REF!</v>
      </c>
      <c r="I8" s="212" t="str">
        <f t="shared" si="4"/>
        <v>#REF!</v>
      </c>
      <c r="J8" s="212" t="str">
        <f t="shared" si="5"/>
        <v>#REF!</v>
      </c>
      <c r="K8" s="212">
        <v>0.0</v>
      </c>
      <c r="L8" s="212" t="str">
        <f t="shared" si="6"/>
        <v>#REF!</v>
      </c>
      <c r="M8" s="212" t="str">
        <f t="shared" si="7"/>
        <v>#REF!</v>
      </c>
      <c r="N8" s="212">
        <v>0.0</v>
      </c>
      <c r="O8" s="106" t="str">
        <f t="shared" si="8"/>
        <v>#REF!</v>
      </c>
    </row>
    <row r="9" ht="15.75" customHeight="1">
      <c r="A9" s="171" t="str">
        <f>PLANTILLA!A9</f>
        <v>He</v>
      </c>
      <c r="B9" s="171" t="str">
        <f>PLANTILLA!B9</f>
        <v>Moto-Saw</v>
      </c>
      <c r="C9" s="105">
        <f>PLANTILLA!C9</f>
        <v>1</v>
      </c>
      <c r="D9" s="98" t="str">
        <f>PLANTILLA!D9</f>
        <v>pza</v>
      </c>
      <c r="E9" s="212" t="str">
        <f t="shared" si="1"/>
        <v>#REF!</v>
      </c>
      <c r="F9" s="212">
        <v>0.0</v>
      </c>
      <c r="G9" s="212" t="str">
        <f t="shared" si="2"/>
        <v>#REF!</v>
      </c>
      <c r="H9" s="212" t="str">
        <f t="shared" si="3"/>
        <v>#REF!</v>
      </c>
      <c r="I9" s="212" t="str">
        <f t="shared" si="4"/>
        <v>#REF!</v>
      </c>
      <c r="J9" s="212" t="str">
        <f t="shared" si="5"/>
        <v>#REF!</v>
      </c>
      <c r="K9" s="212">
        <v>0.0</v>
      </c>
      <c r="L9" s="212" t="str">
        <f t="shared" si="6"/>
        <v>#REF!</v>
      </c>
      <c r="M9" s="212" t="str">
        <f t="shared" si="7"/>
        <v>#REF!</v>
      </c>
      <c r="N9" s="212">
        <v>0.0</v>
      </c>
      <c r="O9" s="106" t="str">
        <f t="shared" si="8"/>
        <v>#REF!</v>
      </c>
    </row>
    <row r="10" ht="15.75" customHeight="1">
      <c r="A10" s="171" t="str">
        <f>PLANTILLA!A10</f>
        <v>He</v>
      </c>
      <c r="B10" s="171" t="str">
        <f>PLANTILLA!B10</f>
        <v>Taladro </v>
      </c>
      <c r="C10" s="105">
        <f>PLANTILLA!C10</f>
        <v>1</v>
      </c>
      <c r="D10" s="98" t="str">
        <f>PLANTILLA!D10</f>
        <v>pza</v>
      </c>
      <c r="E10" s="212" t="str">
        <f t="shared" si="1"/>
        <v>#REF!</v>
      </c>
      <c r="F10" s="212">
        <v>0.0</v>
      </c>
      <c r="G10" s="212" t="str">
        <f t="shared" si="2"/>
        <v>#REF!</v>
      </c>
      <c r="H10" s="212" t="str">
        <f t="shared" si="3"/>
        <v>#REF!</v>
      </c>
      <c r="I10" s="212" t="str">
        <f t="shared" si="4"/>
        <v>#REF!</v>
      </c>
      <c r="J10" s="212" t="str">
        <f t="shared" si="5"/>
        <v>#REF!</v>
      </c>
      <c r="K10" s="212">
        <v>0.0</v>
      </c>
      <c r="L10" s="212" t="str">
        <f t="shared" si="6"/>
        <v>#REF!</v>
      </c>
      <c r="M10" s="212" t="str">
        <f t="shared" si="7"/>
        <v>#REF!</v>
      </c>
      <c r="N10" s="212">
        <v>0.0</v>
      </c>
      <c r="O10" s="106" t="str">
        <f t="shared" si="8"/>
        <v>#REF!</v>
      </c>
    </row>
    <row r="11" ht="15.75" customHeight="1">
      <c r="A11" s="171" t="str">
        <f>PLANTILLA!A11</f>
        <v>He</v>
      </c>
      <c r="B11" s="171" t="str">
        <f>PLANTILLA!B11</f>
        <v>Prensa de resorte para carpintero</v>
      </c>
      <c r="C11" s="105">
        <f>PLANTILLA!C11</f>
        <v>1</v>
      </c>
      <c r="D11" s="98" t="str">
        <f>PLANTILLA!D11</f>
        <v>pza</v>
      </c>
      <c r="E11" s="212" t="str">
        <f t="shared" si="1"/>
        <v>#REF!</v>
      </c>
      <c r="F11" s="212">
        <v>0.0</v>
      </c>
      <c r="G11" s="212" t="str">
        <f t="shared" si="2"/>
        <v>#REF!</v>
      </c>
      <c r="H11" s="212" t="str">
        <f t="shared" si="3"/>
        <v>#REF!</v>
      </c>
      <c r="I11" s="212" t="str">
        <f t="shared" si="4"/>
        <v>#REF!</v>
      </c>
      <c r="J11" s="212" t="str">
        <f t="shared" si="5"/>
        <v>#REF!</v>
      </c>
      <c r="K11" s="212">
        <v>0.0</v>
      </c>
      <c r="L11" s="212" t="str">
        <f t="shared" si="6"/>
        <v>#REF!</v>
      </c>
      <c r="M11" s="212" t="str">
        <f t="shared" si="7"/>
        <v>#REF!</v>
      </c>
      <c r="N11" s="212">
        <v>0.0</v>
      </c>
      <c r="O11" s="106" t="str">
        <f t="shared" si="8"/>
        <v>#REF!</v>
      </c>
    </row>
    <row r="12" ht="15.75" customHeight="1">
      <c r="A12" s="171" t="str">
        <f>PLANTILLA!A12</f>
        <v>He</v>
      </c>
      <c r="B12" s="171" t="str">
        <f>PLANTILLA!B12</f>
        <v>Prensa en "C" mediana</v>
      </c>
      <c r="C12" s="105">
        <f>PLANTILLA!C12</f>
        <v>1</v>
      </c>
      <c r="D12" s="98" t="str">
        <f>PLANTILLA!D12</f>
        <v>pza</v>
      </c>
      <c r="E12" s="212" t="str">
        <f t="shared" si="1"/>
        <v>#REF!</v>
      </c>
      <c r="F12" s="212">
        <v>0.0</v>
      </c>
      <c r="G12" s="212" t="str">
        <f t="shared" si="2"/>
        <v>#REF!</v>
      </c>
      <c r="H12" s="212" t="str">
        <f t="shared" si="3"/>
        <v>#REF!</v>
      </c>
      <c r="I12" s="212" t="str">
        <f t="shared" si="4"/>
        <v>#REF!</v>
      </c>
      <c r="J12" s="212" t="str">
        <f t="shared" si="5"/>
        <v>#REF!</v>
      </c>
      <c r="K12" s="212">
        <v>0.0</v>
      </c>
      <c r="L12" s="212" t="str">
        <f t="shared" si="6"/>
        <v>#REF!</v>
      </c>
      <c r="M12" s="212" t="str">
        <f t="shared" si="7"/>
        <v>#REF!</v>
      </c>
      <c r="N12" s="212">
        <v>0.0</v>
      </c>
      <c r="O12" s="106" t="str">
        <f t="shared" si="8"/>
        <v>#REF!</v>
      </c>
    </row>
    <row r="13" ht="15.75" customHeight="1">
      <c r="A13" s="171" t="str">
        <f>PLANTILLA!A13</f>
        <v>He</v>
      </c>
      <c r="B13" s="171" t="str">
        <f>PLANTILLA!B13</f>
        <v>Juego de brocas de madera (medidas: 1/16”, 5/64", 3/32", 7/64", 1/8", 9/64", 5/32", 11/64", 3/16", 13/64", 7/32", 1/4" y 5/16”)</v>
      </c>
      <c r="C13" s="105">
        <f>PLANTILLA!C13</f>
        <v>1</v>
      </c>
      <c r="D13" s="98" t="str">
        <f>PLANTILLA!D13</f>
        <v>juego de brocas</v>
      </c>
      <c r="E13" s="212" t="str">
        <f t="shared" si="1"/>
        <v>#REF!</v>
      </c>
      <c r="F13" s="212">
        <v>0.0</v>
      </c>
      <c r="G13" s="212" t="str">
        <f t="shared" si="2"/>
        <v>#REF!</v>
      </c>
      <c r="H13" s="212" t="str">
        <f t="shared" si="3"/>
        <v>#REF!</v>
      </c>
      <c r="I13" s="212" t="str">
        <f t="shared" si="4"/>
        <v>#REF!</v>
      </c>
      <c r="J13" s="212" t="str">
        <f t="shared" si="5"/>
        <v>#REF!</v>
      </c>
      <c r="K13" s="212">
        <v>0.0</v>
      </c>
      <c r="L13" s="212" t="str">
        <f t="shared" si="6"/>
        <v>#REF!</v>
      </c>
      <c r="M13" s="212" t="str">
        <f t="shared" si="7"/>
        <v>#REF!</v>
      </c>
      <c r="N13" s="212">
        <v>0.0</v>
      </c>
      <c r="O13" s="106" t="str">
        <f t="shared" si="8"/>
        <v>#REF!</v>
      </c>
    </row>
    <row r="14" ht="15.75" customHeight="1">
      <c r="A14" s="171" t="str">
        <f>PLANTILLA!A14</f>
        <v>He</v>
      </c>
      <c r="B14" s="171" t="str">
        <f>PLANTILLA!B14</f>
        <v>Flexómetro</v>
      </c>
      <c r="C14" s="105">
        <f>PLANTILLA!C14</f>
        <v>1</v>
      </c>
      <c r="D14" s="98" t="str">
        <f>PLANTILLA!D14</f>
        <v>pza</v>
      </c>
      <c r="E14" s="212" t="str">
        <f t="shared" si="1"/>
        <v>#REF!</v>
      </c>
      <c r="F14" s="212">
        <v>0.0</v>
      </c>
      <c r="G14" s="212" t="str">
        <f t="shared" si="2"/>
        <v>#REF!</v>
      </c>
      <c r="H14" s="212" t="str">
        <f t="shared" si="3"/>
        <v>#REF!</v>
      </c>
      <c r="I14" s="212" t="str">
        <f t="shared" si="4"/>
        <v>#REF!</v>
      </c>
      <c r="J14" s="212" t="str">
        <f t="shared" si="5"/>
        <v>#REF!</v>
      </c>
      <c r="K14" s="212">
        <v>0.0</v>
      </c>
      <c r="L14" s="212" t="str">
        <f t="shared" si="6"/>
        <v>#REF!</v>
      </c>
      <c r="M14" s="212" t="str">
        <f t="shared" si="7"/>
        <v>#REF!</v>
      </c>
      <c r="N14" s="212">
        <v>0.0</v>
      </c>
      <c r="O14" s="106" t="str">
        <f t="shared" si="8"/>
        <v>#REF!</v>
      </c>
    </row>
    <row r="15" ht="15.75" customHeight="1">
      <c r="A15" s="171" t="str">
        <f>PLANTILLA!A15</f>
        <v>He</v>
      </c>
      <c r="B15" s="171" t="str">
        <f>PLANTILLA!B15</f>
        <v>Cúter</v>
      </c>
      <c r="C15" s="105">
        <f>PLANTILLA!C15</f>
        <v>1</v>
      </c>
      <c r="D15" s="98" t="str">
        <f>PLANTILLA!D15</f>
        <v>pza</v>
      </c>
      <c r="E15" s="212" t="str">
        <f t="shared" si="1"/>
        <v>#REF!</v>
      </c>
      <c r="F15" s="212">
        <v>0.0</v>
      </c>
      <c r="G15" s="212" t="str">
        <f t="shared" si="2"/>
        <v>#REF!</v>
      </c>
      <c r="H15" s="212" t="str">
        <f t="shared" si="3"/>
        <v>#REF!</v>
      </c>
      <c r="I15" s="212" t="str">
        <f t="shared" si="4"/>
        <v>#REF!</v>
      </c>
      <c r="J15" s="212" t="str">
        <f t="shared" si="5"/>
        <v>#REF!</v>
      </c>
      <c r="K15" s="212">
        <v>0.0</v>
      </c>
      <c r="L15" s="212" t="str">
        <f t="shared" si="6"/>
        <v>#REF!</v>
      </c>
      <c r="M15" s="212" t="str">
        <f t="shared" si="7"/>
        <v>#REF!</v>
      </c>
      <c r="N15" s="212">
        <v>0.0</v>
      </c>
      <c r="O15" s="106" t="str">
        <f t="shared" si="8"/>
        <v>#REF!</v>
      </c>
    </row>
    <row r="16" ht="15.75" customHeight="1">
      <c r="A16" s="171" t="str">
        <f>PLANTILLA!A16</f>
        <v>He</v>
      </c>
      <c r="B16" s="171" t="str">
        <f>PLANTILLA!B16</f>
        <v>Pistola de silicón</v>
      </c>
      <c r="C16" s="105">
        <f>PLANTILLA!C16</f>
        <v>1</v>
      </c>
      <c r="D16" s="98" t="str">
        <f>PLANTILLA!D16</f>
        <v>pza</v>
      </c>
      <c r="E16" s="212" t="str">
        <f t="shared" si="1"/>
        <v>#REF!</v>
      </c>
      <c r="F16" s="212">
        <v>0.0</v>
      </c>
      <c r="G16" s="212" t="str">
        <f t="shared" si="2"/>
        <v>#REF!</v>
      </c>
      <c r="H16" s="212" t="str">
        <f t="shared" si="3"/>
        <v>#REF!</v>
      </c>
      <c r="I16" s="212" t="str">
        <f t="shared" si="4"/>
        <v>#REF!</v>
      </c>
      <c r="J16" s="212" t="str">
        <f t="shared" si="5"/>
        <v>#REF!</v>
      </c>
      <c r="K16" s="212">
        <v>0.0</v>
      </c>
      <c r="L16" s="212" t="str">
        <f t="shared" si="6"/>
        <v>#REF!</v>
      </c>
      <c r="M16" s="212" t="str">
        <f t="shared" si="7"/>
        <v>#REF!</v>
      </c>
      <c r="N16" s="212">
        <v>0.0</v>
      </c>
      <c r="O16" s="106" t="str">
        <f t="shared" si="8"/>
        <v>#REF!</v>
      </c>
    </row>
    <row r="17" ht="15.75" customHeight="1">
      <c r="A17" s="171" t="str">
        <f>PLANTILLA!A17</f>
        <v>He</v>
      </c>
      <c r="B17" s="171" t="str">
        <f>PLANTILLA!B17</f>
        <v>Pinceles (delgado, mediano y grueso)</v>
      </c>
      <c r="C17" s="105">
        <f>PLANTILLA!C17</f>
        <v>1</v>
      </c>
      <c r="D17" s="98" t="str">
        <f>PLANTILLA!D17</f>
        <v>juego</v>
      </c>
      <c r="E17" s="212" t="str">
        <f t="shared" si="1"/>
        <v>#REF!</v>
      </c>
      <c r="F17" s="212">
        <v>0.0</v>
      </c>
      <c r="G17" s="212" t="str">
        <f t="shared" si="2"/>
        <v>#REF!</v>
      </c>
      <c r="H17" s="212" t="str">
        <f t="shared" si="3"/>
        <v>#REF!</v>
      </c>
      <c r="I17" s="212" t="str">
        <f t="shared" si="4"/>
        <v>#REF!</v>
      </c>
      <c r="J17" s="212" t="str">
        <f t="shared" si="5"/>
        <v>#REF!</v>
      </c>
      <c r="K17" s="212">
        <v>0.0</v>
      </c>
      <c r="L17" s="212" t="str">
        <f t="shared" si="6"/>
        <v>#REF!</v>
      </c>
      <c r="M17" s="212" t="str">
        <f t="shared" si="7"/>
        <v>#REF!</v>
      </c>
      <c r="N17" s="212">
        <v>0.0</v>
      </c>
      <c r="O17" s="106" t="str">
        <f t="shared" si="8"/>
        <v>#REF!</v>
      </c>
    </row>
    <row r="18" ht="15.75" customHeight="1">
      <c r="A18" s="171" t="str">
        <f>PLANTILLA!A18</f>
        <v>He</v>
      </c>
      <c r="B18" s="171" t="str">
        <f>PLANTILLA!B18</f>
        <v>Desarmador plano</v>
      </c>
      <c r="C18" s="105">
        <f>PLANTILLA!C18</f>
        <v>1</v>
      </c>
      <c r="D18" s="98" t="str">
        <f>PLANTILLA!D18</f>
        <v>pza</v>
      </c>
      <c r="E18" s="212" t="str">
        <f t="shared" si="1"/>
        <v>#REF!</v>
      </c>
      <c r="F18" s="212">
        <v>0.0</v>
      </c>
      <c r="G18" s="212" t="str">
        <f t="shared" si="2"/>
        <v>#REF!</v>
      </c>
      <c r="H18" s="212" t="str">
        <f t="shared" si="3"/>
        <v>#REF!</v>
      </c>
      <c r="I18" s="212" t="str">
        <f t="shared" si="4"/>
        <v>#REF!</v>
      </c>
      <c r="J18" s="212" t="str">
        <f t="shared" si="5"/>
        <v>#REF!</v>
      </c>
      <c r="K18" s="212">
        <v>0.0</v>
      </c>
      <c r="L18" s="212" t="str">
        <f t="shared" si="6"/>
        <v>#REF!</v>
      </c>
      <c r="M18" s="212" t="str">
        <f t="shared" si="7"/>
        <v>#REF!</v>
      </c>
      <c r="N18" s="212">
        <v>0.0</v>
      </c>
      <c r="O18" s="106" t="str">
        <f t="shared" si="8"/>
        <v>#REF!</v>
      </c>
    </row>
    <row r="19" ht="15.75" customHeight="1">
      <c r="A19" s="171" t="str">
        <f>PLANTILLA!A19</f>
        <v>He</v>
      </c>
      <c r="B19" s="171" t="str">
        <f>PLANTILLA!B19</f>
        <v>Desarmador de cruz</v>
      </c>
      <c r="C19" s="105">
        <f>PLANTILLA!C19</f>
        <v>1</v>
      </c>
      <c r="D19" s="98" t="str">
        <f>PLANTILLA!D19</f>
        <v>pza</v>
      </c>
      <c r="E19" s="212" t="str">
        <f t="shared" si="1"/>
        <v>#REF!</v>
      </c>
      <c r="F19" s="212">
        <v>0.0</v>
      </c>
      <c r="G19" s="212" t="str">
        <f t="shared" si="2"/>
        <v>#REF!</v>
      </c>
      <c r="H19" s="212" t="str">
        <f t="shared" si="3"/>
        <v>#REF!</v>
      </c>
      <c r="I19" s="212" t="str">
        <f t="shared" si="4"/>
        <v>#REF!</v>
      </c>
      <c r="J19" s="212" t="str">
        <f t="shared" si="5"/>
        <v>#REF!</v>
      </c>
      <c r="K19" s="212">
        <v>0.0</v>
      </c>
      <c r="L19" s="212" t="str">
        <f t="shared" si="6"/>
        <v>#REF!</v>
      </c>
      <c r="M19" s="212" t="str">
        <f t="shared" si="7"/>
        <v>#REF!</v>
      </c>
      <c r="N19" s="212">
        <v>0.0</v>
      </c>
      <c r="O19" s="106" t="str">
        <f t="shared" si="8"/>
        <v>#REF!</v>
      </c>
    </row>
    <row r="20" ht="15.75" customHeight="1">
      <c r="A20" s="171" t="str">
        <f>PLANTILLA!A20</f>
        <v>He</v>
      </c>
      <c r="B20" s="171" t="str">
        <f>PLANTILLA!B20</f>
        <v>Juego de puntas intercambiables para desarmador</v>
      </c>
      <c r="C20" s="105">
        <f>PLANTILLA!C20</f>
        <v>1</v>
      </c>
      <c r="D20" s="98" t="str">
        <f>PLANTILLA!D20</f>
        <v>juego</v>
      </c>
      <c r="E20" s="212" t="str">
        <f t="shared" si="1"/>
        <v>#REF!</v>
      </c>
      <c r="F20" s="212">
        <v>0.0</v>
      </c>
      <c r="G20" s="212" t="str">
        <f t="shared" si="2"/>
        <v>#REF!</v>
      </c>
      <c r="H20" s="212" t="str">
        <f t="shared" si="3"/>
        <v>#REF!</v>
      </c>
      <c r="I20" s="212" t="str">
        <f t="shared" si="4"/>
        <v>#REF!</v>
      </c>
      <c r="J20" s="212" t="str">
        <f t="shared" si="5"/>
        <v>#REF!</v>
      </c>
      <c r="K20" s="212">
        <v>0.0</v>
      </c>
      <c r="L20" s="212" t="str">
        <f t="shared" si="6"/>
        <v>#REF!</v>
      </c>
      <c r="M20" s="212" t="str">
        <f t="shared" si="7"/>
        <v>#REF!</v>
      </c>
      <c r="N20" s="212">
        <v>0.0</v>
      </c>
      <c r="O20" s="106" t="str">
        <f t="shared" si="8"/>
        <v>#REF!</v>
      </c>
    </row>
    <row r="21" ht="15.75" customHeight="1">
      <c r="A21" s="171" t="str">
        <f>PLANTILLA!A21</f>
        <v>He</v>
      </c>
      <c r="B21" s="171" t="str">
        <f>PLANTILLA!B21</f>
        <v>Pinza de punta</v>
      </c>
      <c r="C21" s="105">
        <f>PLANTILLA!C21</f>
        <v>1</v>
      </c>
      <c r="D21" s="98" t="str">
        <f>PLANTILLA!D21</f>
        <v>pza</v>
      </c>
      <c r="E21" s="212" t="str">
        <f t="shared" si="1"/>
        <v>#REF!</v>
      </c>
      <c r="F21" s="212">
        <v>0.0</v>
      </c>
      <c r="G21" s="212" t="str">
        <f t="shared" si="2"/>
        <v>#REF!</v>
      </c>
      <c r="H21" s="212" t="str">
        <f t="shared" si="3"/>
        <v>#REF!</v>
      </c>
      <c r="I21" s="212" t="str">
        <f t="shared" si="4"/>
        <v>#REF!</v>
      </c>
      <c r="J21" s="212" t="str">
        <f t="shared" si="5"/>
        <v>#REF!</v>
      </c>
      <c r="K21" s="212">
        <v>0.0</v>
      </c>
      <c r="L21" s="212" t="str">
        <f t="shared" si="6"/>
        <v>#REF!</v>
      </c>
      <c r="M21" s="212" t="str">
        <f t="shared" si="7"/>
        <v>#REF!</v>
      </c>
      <c r="N21" s="212">
        <v>0.0</v>
      </c>
      <c r="O21" s="106" t="str">
        <f t="shared" si="8"/>
        <v>#REF!</v>
      </c>
    </row>
    <row r="22" ht="15.75" customHeight="1">
      <c r="A22" s="171" t="str">
        <f>PLANTILLA!A22</f>
        <v>He</v>
      </c>
      <c r="B22" s="171" t="str">
        <f>PLANTILLA!B22</f>
        <v>Pinza de corte</v>
      </c>
      <c r="C22" s="105">
        <f>PLANTILLA!C22</f>
        <v>1</v>
      </c>
      <c r="D22" s="98" t="str">
        <f>PLANTILLA!D22</f>
        <v>pza</v>
      </c>
      <c r="E22" s="212" t="str">
        <f t="shared" si="1"/>
        <v>#REF!</v>
      </c>
      <c r="F22" s="212">
        <v>0.0</v>
      </c>
      <c r="G22" s="212" t="str">
        <f t="shared" si="2"/>
        <v>#REF!</v>
      </c>
      <c r="H22" s="212" t="str">
        <f t="shared" si="3"/>
        <v>#REF!</v>
      </c>
      <c r="I22" s="212" t="str">
        <f t="shared" si="4"/>
        <v>#REF!</v>
      </c>
      <c r="J22" s="212" t="str">
        <f t="shared" si="5"/>
        <v>#REF!</v>
      </c>
      <c r="K22" s="212">
        <v>0.0</v>
      </c>
      <c r="L22" s="212" t="str">
        <f t="shared" si="6"/>
        <v>#REF!</v>
      </c>
      <c r="M22" s="212" t="str">
        <f t="shared" si="7"/>
        <v>#REF!</v>
      </c>
      <c r="N22" s="212">
        <v>0.0</v>
      </c>
      <c r="O22" s="106" t="str">
        <f t="shared" si="8"/>
        <v>#REF!</v>
      </c>
    </row>
    <row r="23" ht="15.75" customHeight="1">
      <c r="A23" s="171" t="str">
        <f>PLANTILLA!A23</f>
        <v>He</v>
      </c>
      <c r="B23" s="171" t="str">
        <f>PLANTILLA!B23</f>
        <v>Juegos de 10 piezas de caimanes c/u</v>
      </c>
      <c r="C23" s="105">
        <f>PLANTILLA!C23</f>
        <v>1</v>
      </c>
      <c r="D23" s="98" t="str">
        <f>PLANTILLA!D23</f>
        <v>juego</v>
      </c>
      <c r="E23" s="212" t="str">
        <f t="shared" si="1"/>
        <v>#REF!</v>
      </c>
      <c r="F23" s="212">
        <v>0.0</v>
      </c>
      <c r="G23" s="212" t="str">
        <f t="shared" si="2"/>
        <v>#REF!</v>
      </c>
      <c r="H23" s="212" t="str">
        <f t="shared" si="3"/>
        <v>#REF!</v>
      </c>
      <c r="I23" s="212" t="str">
        <f t="shared" si="4"/>
        <v>#REF!</v>
      </c>
      <c r="J23" s="212" t="str">
        <f t="shared" si="5"/>
        <v>#REF!</v>
      </c>
      <c r="K23" s="212">
        <v>0.0</v>
      </c>
      <c r="L23" s="212" t="str">
        <f t="shared" si="6"/>
        <v>#REF!</v>
      </c>
      <c r="M23" s="212" t="str">
        <f t="shared" si="7"/>
        <v>#REF!</v>
      </c>
      <c r="N23" s="212">
        <v>0.0</v>
      </c>
      <c r="O23" s="106" t="str">
        <f t="shared" si="8"/>
        <v>#REF!</v>
      </c>
    </row>
    <row r="24" ht="15.75" customHeight="1">
      <c r="A24" s="171" t="str">
        <f>PLANTILLA!A24</f>
        <v>He</v>
      </c>
      <c r="B24" s="171" t="str">
        <f>PLANTILLA!B24</f>
        <v>Motor DC de 3V</v>
      </c>
      <c r="C24" s="105">
        <f>PLANTILLA!C24</f>
        <v>1</v>
      </c>
      <c r="D24" s="98" t="str">
        <f>PLANTILLA!D24</f>
        <v>pza</v>
      </c>
      <c r="E24" s="212" t="str">
        <f t="shared" si="1"/>
        <v>#REF!</v>
      </c>
      <c r="F24" s="212">
        <v>0.0</v>
      </c>
      <c r="G24" s="212" t="str">
        <f t="shared" si="2"/>
        <v>#REF!</v>
      </c>
      <c r="H24" s="212" t="str">
        <f t="shared" si="3"/>
        <v>#REF!</v>
      </c>
      <c r="I24" s="212" t="str">
        <f t="shared" si="4"/>
        <v>#REF!</v>
      </c>
      <c r="J24" s="212" t="str">
        <f t="shared" si="5"/>
        <v>#REF!</v>
      </c>
      <c r="K24" s="212">
        <v>0.0</v>
      </c>
      <c r="L24" s="212" t="str">
        <f t="shared" si="6"/>
        <v>#REF!</v>
      </c>
      <c r="M24" s="212" t="str">
        <f t="shared" si="7"/>
        <v>#REF!</v>
      </c>
      <c r="N24" s="212">
        <v>0.0</v>
      </c>
      <c r="O24" s="106" t="str">
        <f t="shared" si="8"/>
        <v>#REF!</v>
      </c>
    </row>
    <row r="25" ht="15.75" customHeight="1">
      <c r="A25" s="171" t="str">
        <f>PLANTILLA!A25</f>
        <v>He</v>
      </c>
      <c r="B25" s="171" t="str">
        <f>PLANTILLA!B25</f>
        <v>Motor DC de 5V</v>
      </c>
      <c r="C25" s="105">
        <f>PLANTILLA!C25</f>
        <v>1</v>
      </c>
      <c r="D25" s="98" t="str">
        <f>PLANTILLA!D25</f>
        <v>pza</v>
      </c>
      <c r="E25" s="212" t="str">
        <f t="shared" si="1"/>
        <v>#REF!</v>
      </c>
      <c r="F25" s="212">
        <v>0.0</v>
      </c>
      <c r="G25" s="212" t="str">
        <f t="shared" si="2"/>
        <v>#REF!</v>
      </c>
      <c r="H25" s="212" t="str">
        <f t="shared" si="3"/>
        <v>#REF!</v>
      </c>
      <c r="I25" s="212" t="str">
        <f t="shared" si="4"/>
        <v>#REF!</v>
      </c>
      <c r="J25" s="212" t="str">
        <f t="shared" si="5"/>
        <v>#REF!</v>
      </c>
      <c r="K25" s="212">
        <v>0.0</v>
      </c>
      <c r="L25" s="212" t="str">
        <f t="shared" si="6"/>
        <v>#REF!</v>
      </c>
      <c r="M25" s="212" t="str">
        <f t="shared" si="7"/>
        <v>#REF!</v>
      </c>
      <c r="N25" s="212">
        <v>0.0</v>
      </c>
      <c r="O25" s="106" t="str">
        <f t="shared" si="8"/>
        <v>#REF!</v>
      </c>
    </row>
    <row r="26" ht="15.75" customHeight="1">
      <c r="A26" s="171" t="str">
        <f>PLANTILLA!A26</f>
        <v>He</v>
      </c>
      <c r="B26" s="171" t="str">
        <f>PLANTILLA!B26</f>
        <v>Juegos de jumpers macho/hembra y macho/macho (3 de cada uno)</v>
      </c>
      <c r="C26" s="105">
        <f>PLANTILLA!C26</f>
        <v>1</v>
      </c>
      <c r="D26" s="98" t="str">
        <f>PLANTILLA!D26</f>
        <v>juego</v>
      </c>
      <c r="E26" s="212" t="str">
        <f t="shared" si="1"/>
        <v>#REF!</v>
      </c>
      <c r="F26" s="212">
        <v>0.0</v>
      </c>
      <c r="G26" s="212" t="str">
        <f t="shared" si="2"/>
        <v>#REF!</v>
      </c>
      <c r="H26" s="212" t="str">
        <f t="shared" si="3"/>
        <v>#REF!</v>
      </c>
      <c r="I26" s="212" t="str">
        <f t="shared" si="4"/>
        <v>#REF!</v>
      </c>
      <c r="J26" s="212" t="str">
        <f t="shared" si="5"/>
        <v>#REF!</v>
      </c>
      <c r="K26" s="212">
        <v>0.0</v>
      </c>
      <c r="L26" s="212" t="str">
        <f t="shared" si="6"/>
        <v>#REF!</v>
      </c>
      <c r="M26" s="212" t="str">
        <f t="shared" si="7"/>
        <v>#REF!</v>
      </c>
      <c r="N26" s="212">
        <v>0.0</v>
      </c>
      <c r="O26" s="106" t="str">
        <f t="shared" si="8"/>
        <v>#REF!</v>
      </c>
    </row>
    <row r="27" ht="15.75" customHeight="1">
      <c r="A27" s="171" t="str">
        <f>PLANTILLA!A27</f>
        <v>He</v>
      </c>
      <c r="B27" s="171" t="str">
        <f>PLANTILLA!B27</f>
        <v>Protoboard de 830 puntos</v>
      </c>
      <c r="C27" s="105">
        <f>PLANTILLA!C27</f>
        <v>1</v>
      </c>
      <c r="D27" s="98" t="str">
        <f>PLANTILLA!D27</f>
        <v>pza</v>
      </c>
      <c r="E27" s="212" t="str">
        <f t="shared" si="1"/>
        <v>#REF!</v>
      </c>
      <c r="F27" s="212">
        <v>0.0</v>
      </c>
      <c r="G27" s="212" t="str">
        <f t="shared" si="2"/>
        <v>#REF!</v>
      </c>
      <c r="H27" s="212" t="str">
        <f t="shared" si="3"/>
        <v>#REF!</v>
      </c>
      <c r="I27" s="212" t="str">
        <f t="shared" si="4"/>
        <v>#REF!</v>
      </c>
      <c r="J27" s="212" t="str">
        <f t="shared" si="5"/>
        <v>#REF!</v>
      </c>
      <c r="K27" s="212">
        <v>0.0</v>
      </c>
      <c r="L27" s="212" t="str">
        <f t="shared" si="6"/>
        <v>#REF!</v>
      </c>
      <c r="M27" s="212" t="str">
        <f t="shared" si="7"/>
        <v>#REF!</v>
      </c>
      <c r="N27" s="212">
        <v>0.0</v>
      </c>
      <c r="O27" s="106" t="str">
        <f t="shared" si="8"/>
        <v>#REF!</v>
      </c>
    </row>
    <row r="28" ht="15.75" customHeight="1">
      <c r="A28" s="171" t="str">
        <f>PLANTILLA!A28</f>
        <v>He</v>
      </c>
      <c r="B28" s="171" t="str">
        <f>PLANTILLA!B28</f>
        <v>Batería recargable 9V</v>
      </c>
      <c r="C28" s="105">
        <f>PLANTILLA!C28</f>
        <v>1</v>
      </c>
      <c r="D28" s="98" t="str">
        <f>PLANTILLA!D28</f>
        <v>pza</v>
      </c>
      <c r="E28" s="212" t="str">
        <f t="shared" si="1"/>
        <v>#REF!</v>
      </c>
      <c r="F28" s="212">
        <v>0.0</v>
      </c>
      <c r="G28" s="212" t="str">
        <f t="shared" si="2"/>
        <v>#REF!</v>
      </c>
      <c r="H28" s="212" t="str">
        <f t="shared" si="3"/>
        <v>#REF!</v>
      </c>
      <c r="I28" s="212" t="str">
        <f t="shared" si="4"/>
        <v>#REF!</v>
      </c>
      <c r="J28" s="212" t="str">
        <f t="shared" si="5"/>
        <v>#REF!</v>
      </c>
      <c r="K28" s="212">
        <v>0.0</v>
      </c>
      <c r="L28" s="212" t="str">
        <f t="shared" si="6"/>
        <v>#REF!</v>
      </c>
      <c r="M28" s="212" t="str">
        <f t="shared" si="7"/>
        <v>#REF!</v>
      </c>
      <c r="N28" s="212">
        <v>0.0</v>
      </c>
      <c r="O28" s="106" t="str">
        <f t="shared" si="8"/>
        <v>#REF!</v>
      </c>
    </row>
    <row r="29" ht="15.75" customHeight="1">
      <c r="A29" s="171" t="str">
        <f>PLANTILLA!A29</f>
        <v>He</v>
      </c>
      <c r="B29" s="171" t="str">
        <f>PLANTILLA!B29</f>
        <v>Baterías recargables (AA)</v>
      </c>
      <c r="C29" s="105">
        <f>PLANTILLA!C29</f>
        <v>1</v>
      </c>
      <c r="D29" s="98" t="str">
        <f>PLANTILLA!D29</f>
        <v>par</v>
      </c>
      <c r="E29" s="212" t="str">
        <f t="shared" si="1"/>
        <v>#REF!</v>
      </c>
      <c r="F29" s="212">
        <v>0.0</v>
      </c>
      <c r="G29" s="212" t="str">
        <f t="shared" si="2"/>
        <v>#REF!</v>
      </c>
      <c r="H29" s="212" t="str">
        <f t="shared" si="3"/>
        <v>#REF!</v>
      </c>
      <c r="I29" s="212" t="str">
        <f t="shared" si="4"/>
        <v>#REF!</v>
      </c>
      <c r="J29" s="212" t="str">
        <f t="shared" si="5"/>
        <v>#REF!</v>
      </c>
      <c r="K29" s="212">
        <v>0.0</v>
      </c>
      <c r="L29" s="212" t="str">
        <f t="shared" si="6"/>
        <v>#REF!</v>
      </c>
      <c r="M29" s="212" t="str">
        <f t="shared" si="7"/>
        <v>#REF!</v>
      </c>
      <c r="N29" s="212">
        <v>0.0</v>
      </c>
      <c r="O29" s="106" t="str">
        <f t="shared" si="8"/>
        <v>#REF!</v>
      </c>
    </row>
    <row r="30" ht="15.75" customHeight="1">
      <c r="A30" s="171" t="str">
        <f>PLANTILLA!A30</f>
        <v>He</v>
      </c>
      <c r="B30" s="171" t="str">
        <f>PLANTILLA!B30</f>
        <v>Cargador universal de pilas (9V, AA y AAA)</v>
      </c>
      <c r="C30" s="105">
        <f>PLANTILLA!C30</f>
        <v>1</v>
      </c>
      <c r="D30" s="98" t="str">
        <f>PLANTILLA!D30</f>
        <v>pza</v>
      </c>
      <c r="E30" s="212" t="str">
        <f t="shared" si="1"/>
        <v>#REF!</v>
      </c>
      <c r="F30" s="212">
        <v>0.0</v>
      </c>
      <c r="G30" s="212" t="str">
        <f t="shared" si="2"/>
        <v>#REF!</v>
      </c>
      <c r="H30" s="212" t="str">
        <f t="shared" si="3"/>
        <v>#REF!</v>
      </c>
      <c r="I30" s="212" t="str">
        <f t="shared" si="4"/>
        <v>#REF!</v>
      </c>
      <c r="J30" s="212" t="str">
        <f t="shared" si="5"/>
        <v>#REF!</v>
      </c>
      <c r="K30" s="212">
        <v>0.0</v>
      </c>
      <c r="L30" s="212" t="str">
        <f t="shared" si="6"/>
        <v>#REF!</v>
      </c>
      <c r="M30" s="212" t="str">
        <f t="shared" si="7"/>
        <v>#REF!</v>
      </c>
      <c r="N30" s="212">
        <v>0.0</v>
      </c>
      <c r="O30" s="106" t="str">
        <f t="shared" si="8"/>
        <v>#REF!</v>
      </c>
    </row>
    <row r="31" ht="15.75" customHeight="1">
      <c r="A31" s="171" t="str">
        <f>PLANTILLA!A31</f>
        <v>He</v>
      </c>
      <c r="B31" s="171" t="str">
        <f>PLANTILLA!B31</f>
        <v>Botiquín de primeros auxilios (caja con algodón, alcohol, gasas, antiséptico, agua oxigenada, vendas)</v>
      </c>
      <c r="C31" s="105">
        <f>PLANTILLA!C31</f>
        <v>1</v>
      </c>
      <c r="D31" s="98" t="str">
        <f>PLANTILLA!D31</f>
        <v>pza</v>
      </c>
      <c r="E31" s="212" t="str">
        <f t="shared" si="1"/>
        <v>#REF!</v>
      </c>
      <c r="F31" s="212">
        <v>0.0</v>
      </c>
      <c r="G31" s="212" t="str">
        <f t="shared" si="2"/>
        <v>#REF!</v>
      </c>
      <c r="H31" s="212" t="str">
        <f t="shared" si="3"/>
        <v>#REF!</v>
      </c>
      <c r="I31" s="212" t="str">
        <f t="shared" si="4"/>
        <v>#REF!</v>
      </c>
      <c r="J31" s="212" t="str">
        <f t="shared" si="5"/>
        <v>#REF!</v>
      </c>
      <c r="K31" s="212">
        <v>0.0</v>
      </c>
      <c r="L31" s="212" t="str">
        <f t="shared" si="6"/>
        <v>#REF!</v>
      </c>
      <c r="M31" s="212" t="str">
        <f t="shared" si="7"/>
        <v>#REF!</v>
      </c>
      <c r="N31" s="212">
        <v>0.0</v>
      </c>
      <c r="O31" s="106" t="str">
        <f t="shared" si="8"/>
        <v>#REF!</v>
      </c>
    </row>
    <row r="32" ht="15.75" customHeight="1">
      <c r="A32" s="171" t="str">
        <f>PLANTILLA!A32</f>
        <v>He</v>
      </c>
      <c r="B32" s="171" t="str">
        <f>PLANTILLA!B32</f>
        <v>Lentes de seguridad</v>
      </c>
      <c r="C32" s="105">
        <f>PLANTILLA!C32</f>
        <v>1</v>
      </c>
      <c r="D32" s="98" t="str">
        <f>PLANTILLA!D32</f>
        <v>pza</v>
      </c>
      <c r="E32" s="212" t="str">
        <f t="shared" si="1"/>
        <v>#REF!</v>
      </c>
      <c r="F32" s="212">
        <v>0.0</v>
      </c>
      <c r="G32" s="212" t="str">
        <f t="shared" si="2"/>
        <v>#REF!</v>
      </c>
      <c r="H32" s="212" t="str">
        <f t="shared" si="3"/>
        <v>#REF!</v>
      </c>
      <c r="I32" s="212" t="str">
        <f t="shared" si="4"/>
        <v>#REF!</v>
      </c>
      <c r="J32" s="212" t="str">
        <f t="shared" si="5"/>
        <v>#REF!</v>
      </c>
      <c r="K32" s="212">
        <v>0.0</v>
      </c>
      <c r="L32" s="212" t="str">
        <f t="shared" si="6"/>
        <v>#REF!</v>
      </c>
      <c r="M32" s="212" t="str">
        <f t="shared" si="7"/>
        <v>#REF!</v>
      </c>
      <c r="N32" s="212">
        <v>0.0</v>
      </c>
      <c r="O32" s="106" t="str">
        <f t="shared" si="8"/>
        <v>#REF!</v>
      </c>
    </row>
    <row r="33" ht="15.75" customHeight="1">
      <c r="A33" s="171" t="str">
        <f>PLANTILLA!A33</f>
        <v>He</v>
      </c>
      <c r="B33" s="171" t="str">
        <f>PLANTILLA!B33</f>
        <v>Trapo de limpieza/franela</v>
      </c>
      <c r="C33" s="105">
        <f>PLANTILLA!C33</f>
        <v>1</v>
      </c>
      <c r="D33" s="98" t="str">
        <f>PLANTILLA!D33</f>
        <v>pza</v>
      </c>
      <c r="E33" s="212" t="str">
        <f t="shared" si="1"/>
        <v>#REF!</v>
      </c>
      <c r="F33" s="212">
        <v>0.0</v>
      </c>
      <c r="G33" s="212" t="str">
        <f t="shared" si="2"/>
        <v>#REF!</v>
      </c>
      <c r="H33" s="212" t="str">
        <f t="shared" si="3"/>
        <v>#REF!</v>
      </c>
      <c r="I33" s="212" t="str">
        <f t="shared" si="4"/>
        <v>#REF!</v>
      </c>
      <c r="J33" s="212" t="str">
        <f t="shared" si="5"/>
        <v>#REF!</v>
      </c>
      <c r="K33" s="212">
        <v>0.0</v>
      </c>
      <c r="L33" s="212" t="str">
        <f t="shared" si="6"/>
        <v>#REF!</v>
      </c>
      <c r="M33" s="212" t="str">
        <f t="shared" si="7"/>
        <v>#REF!</v>
      </c>
      <c r="N33" s="212">
        <v>0.0</v>
      </c>
      <c r="O33" s="106" t="str">
        <f t="shared" si="8"/>
        <v>#REF!</v>
      </c>
    </row>
    <row r="34" ht="15.75" customHeight="1">
      <c r="A34" s="171" t="str">
        <f>PLANTILLA!A36</f>
        <v>He</v>
      </c>
      <c r="B34" s="171" t="str">
        <f>PLANTILLA!B36</f>
        <v>Multímetro</v>
      </c>
      <c r="C34" s="105">
        <f>PLANTILLA!C36</f>
        <v>1</v>
      </c>
      <c r="D34" s="98" t="str">
        <f>PLANTILLA!D36</f>
        <v>pza</v>
      </c>
      <c r="E34" s="212" t="str">
        <f t="shared" si="1"/>
        <v>#REF!</v>
      </c>
      <c r="F34" s="212">
        <v>0.0</v>
      </c>
      <c r="G34" s="212" t="str">
        <f t="shared" si="2"/>
        <v>#REF!</v>
      </c>
      <c r="H34" s="212" t="str">
        <f t="shared" si="3"/>
        <v>#REF!</v>
      </c>
      <c r="I34" s="212" t="str">
        <f t="shared" si="4"/>
        <v>#REF!</v>
      </c>
      <c r="J34" s="212" t="str">
        <f t="shared" si="5"/>
        <v>#REF!</v>
      </c>
      <c r="K34" s="212">
        <v>0.0</v>
      </c>
      <c r="L34" s="212" t="str">
        <f t="shared" si="6"/>
        <v>#REF!</v>
      </c>
      <c r="M34" s="212" t="str">
        <f t="shared" si="7"/>
        <v>#REF!</v>
      </c>
      <c r="N34" s="212">
        <v>0.0</v>
      </c>
      <c r="O34" s="106" t="str">
        <f t="shared" si="8"/>
        <v>#REF!</v>
      </c>
    </row>
    <row r="35" ht="15.75" customHeight="1">
      <c r="A35" s="171" t="str">
        <f>PLANTILLA!A40</f>
        <v>He</v>
      </c>
      <c r="B35" s="171" t="str">
        <f>PLANTILLA!B40</f>
        <v/>
      </c>
      <c r="C35" s="105">
        <f>PLANTILLA!C40</f>
        <v>1</v>
      </c>
      <c r="D35" s="98" t="str">
        <f>PLANTILLA!D40</f>
        <v>pza</v>
      </c>
      <c r="E35" s="212" t="str">
        <f t="shared" si="1"/>
        <v>#REF!</v>
      </c>
      <c r="F35" s="212">
        <v>0.0</v>
      </c>
      <c r="G35" s="212" t="str">
        <f t="shared" si="2"/>
        <v>#REF!</v>
      </c>
      <c r="H35" s="212" t="str">
        <f t="shared" si="3"/>
        <v>#REF!</v>
      </c>
      <c r="I35" s="212" t="str">
        <f t="shared" si="4"/>
        <v>#REF!</v>
      </c>
      <c r="J35" s="212" t="str">
        <f t="shared" si="5"/>
        <v>#REF!</v>
      </c>
      <c r="K35" s="212">
        <v>0.0</v>
      </c>
      <c r="L35" s="212" t="str">
        <f t="shared" si="6"/>
        <v>#REF!</v>
      </c>
      <c r="M35" s="212" t="str">
        <f t="shared" si="7"/>
        <v>#REF!</v>
      </c>
      <c r="N35" s="212">
        <v>0.0</v>
      </c>
      <c r="O35" s="106" t="str">
        <f t="shared" si="8"/>
        <v>#REF!</v>
      </c>
    </row>
    <row r="36" ht="15.75" customHeight="1">
      <c r="A36" s="171" t="str">
        <f>PLANTILLA!A41</f>
        <v/>
      </c>
      <c r="B36" s="211" t="str">
        <f>PLANTILLA!B41</f>
        <v>MATERIALES CONSUMIBLES</v>
      </c>
      <c r="C36" s="105" t="str">
        <f>PLANTILLA!C41</f>
        <v/>
      </c>
      <c r="D36" s="98" t="str">
        <f>PLANTILLA!D41</f>
        <v/>
      </c>
      <c r="E36" s="212" t="str">
        <f t="shared" si="1"/>
        <v>#REF!</v>
      </c>
      <c r="F36" s="212">
        <v>0.0</v>
      </c>
      <c r="G36" s="212" t="str">
        <f t="shared" si="2"/>
        <v>#REF!</v>
      </c>
      <c r="H36" s="212" t="str">
        <f t="shared" si="3"/>
        <v>#REF!</v>
      </c>
      <c r="I36" s="212" t="str">
        <f t="shared" si="4"/>
        <v>#REF!</v>
      </c>
      <c r="J36" s="212" t="str">
        <f t="shared" si="5"/>
        <v>#REF!</v>
      </c>
      <c r="K36" s="212">
        <v>0.0</v>
      </c>
      <c r="L36" s="212" t="str">
        <f t="shared" si="6"/>
        <v>#REF!</v>
      </c>
      <c r="M36" s="212" t="str">
        <f t="shared" si="7"/>
        <v>#REF!</v>
      </c>
      <c r="N36" s="212">
        <v>0.0</v>
      </c>
      <c r="O36" s="106" t="str">
        <f t="shared" si="8"/>
        <v>#REF!</v>
      </c>
    </row>
    <row r="37" ht="15.75" customHeight="1">
      <c r="A37" s="171" t="str">
        <f>PLANTILLA!A42</f>
        <v>Co</v>
      </c>
      <c r="B37" s="171" t="str">
        <f>PLANTILLA!B42</f>
        <v>MDF 3 mm de espesor de 30 x 30 cm</v>
      </c>
      <c r="C37" s="105">
        <f>PLANTILLA!C42</f>
        <v>1</v>
      </c>
      <c r="D37" s="98" t="str">
        <f>PLANTILLA!D42</f>
        <v>pza</v>
      </c>
      <c r="E37" s="212" t="str">
        <f t="shared" si="1"/>
        <v>#REF!</v>
      </c>
      <c r="F37" s="212">
        <v>0.0</v>
      </c>
      <c r="G37" s="212" t="str">
        <f t="shared" si="2"/>
        <v>#REF!</v>
      </c>
      <c r="H37" s="212" t="str">
        <f t="shared" si="3"/>
        <v>#REF!</v>
      </c>
      <c r="I37" s="212" t="str">
        <f t="shared" si="4"/>
        <v>#REF!</v>
      </c>
      <c r="J37" s="212" t="str">
        <f t="shared" si="5"/>
        <v>#REF!</v>
      </c>
      <c r="K37" s="212">
        <v>0.0</v>
      </c>
      <c r="L37" s="212" t="str">
        <f t="shared" si="6"/>
        <v>#REF!</v>
      </c>
      <c r="M37" s="212" t="str">
        <f t="shared" si="7"/>
        <v>#REF!</v>
      </c>
      <c r="N37" s="212">
        <v>0.0</v>
      </c>
      <c r="O37" s="106" t="str">
        <f t="shared" si="8"/>
        <v>#REF!</v>
      </c>
    </row>
    <row r="38" ht="15.75" customHeight="1">
      <c r="A38" s="171" t="str">
        <f>PLANTILLA!A43</f>
        <v>Co</v>
      </c>
      <c r="B38" s="171" t="str">
        <f>PLANTILLA!B43</f>
        <v>Cartulina blanca</v>
      </c>
      <c r="C38" s="105">
        <f>PLANTILLA!C43</f>
        <v>1</v>
      </c>
      <c r="D38" s="98" t="str">
        <f>PLANTILLA!D43</f>
        <v>pza</v>
      </c>
      <c r="E38" s="212" t="str">
        <f t="shared" si="1"/>
        <v>#REF!</v>
      </c>
      <c r="F38" s="212">
        <v>0.0</v>
      </c>
      <c r="G38" s="212" t="str">
        <f t="shared" si="2"/>
        <v>#REF!</v>
      </c>
      <c r="H38" s="212" t="str">
        <f t="shared" si="3"/>
        <v>#REF!</v>
      </c>
      <c r="I38" s="212" t="str">
        <f t="shared" si="4"/>
        <v>#REF!</v>
      </c>
      <c r="J38" s="212" t="str">
        <f t="shared" si="5"/>
        <v>#REF!</v>
      </c>
      <c r="K38" s="212">
        <v>0.0</v>
      </c>
      <c r="L38" s="212" t="str">
        <f t="shared" si="6"/>
        <v>#REF!</v>
      </c>
      <c r="M38" s="212" t="str">
        <f t="shared" si="7"/>
        <v>#REF!</v>
      </c>
      <c r="N38" s="212">
        <v>0.0</v>
      </c>
      <c r="O38" s="106" t="str">
        <f t="shared" si="8"/>
        <v>#REF!</v>
      </c>
    </row>
    <row r="39" ht="15.75" customHeight="1">
      <c r="A39" s="171" t="str">
        <f>PLANTILLA!A44</f>
        <v>Co</v>
      </c>
      <c r="B39" s="171" t="str">
        <f>PLANTILLA!B44</f>
        <v>Hojas blancas tamaño carta</v>
      </c>
      <c r="C39" s="105">
        <f>PLANTILLA!C44</f>
        <v>1</v>
      </c>
      <c r="D39" s="98" t="str">
        <f>PLANTILLA!D44</f>
        <v>hoja</v>
      </c>
      <c r="E39" s="212" t="str">
        <f t="shared" si="1"/>
        <v>#REF!</v>
      </c>
      <c r="F39" s="212">
        <v>0.0</v>
      </c>
      <c r="G39" s="212" t="str">
        <f t="shared" si="2"/>
        <v>#REF!</v>
      </c>
      <c r="H39" s="212" t="str">
        <f t="shared" si="3"/>
        <v>#REF!</v>
      </c>
      <c r="I39" s="212" t="str">
        <f t="shared" si="4"/>
        <v>#REF!</v>
      </c>
      <c r="J39" s="212" t="str">
        <f t="shared" si="5"/>
        <v>#REF!</v>
      </c>
      <c r="K39" s="212">
        <v>0.0</v>
      </c>
      <c r="L39" s="212" t="str">
        <f t="shared" si="6"/>
        <v>#REF!</v>
      </c>
      <c r="M39" s="212" t="str">
        <f t="shared" si="7"/>
        <v>#REF!</v>
      </c>
      <c r="N39" s="212">
        <v>0.0</v>
      </c>
      <c r="O39" s="106" t="str">
        <f t="shared" si="8"/>
        <v>#REF!</v>
      </c>
    </row>
    <row r="40" ht="15.75" customHeight="1">
      <c r="A40" s="171" t="str">
        <f>PLANTILLA!A45</f>
        <v>Co</v>
      </c>
      <c r="B40" s="171" t="str">
        <f>PLANTILLA!B45</f>
        <v>Hojas de colores (varios) tamaño carta</v>
      </c>
      <c r="C40" s="105">
        <f>PLANTILLA!C45</f>
        <v>1</v>
      </c>
      <c r="D40" s="98" t="str">
        <f>PLANTILLA!D45</f>
        <v>hoja</v>
      </c>
      <c r="E40" s="212" t="str">
        <f t="shared" si="1"/>
        <v>#REF!</v>
      </c>
      <c r="F40" s="212">
        <v>0.0</v>
      </c>
      <c r="G40" s="212" t="str">
        <f t="shared" si="2"/>
        <v>#REF!</v>
      </c>
      <c r="H40" s="212" t="str">
        <f t="shared" si="3"/>
        <v>#REF!</v>
      </c>
      <c r="I40" s="212" t="str">
        <f t="shared" si="4"/>
        <v>#REF!</v>
      </c>
      <c r="J40" s="212" t="str">
        <f t="shared" si="5"/>
        <v>#REF!</v>
      </c>
      <c r="K40" s="212">
        <v>0.0</v>
      </c>
      <c r="L40" s="212" t="str">
        <f t="shared" si="6"/>
        <v>#REF!</v>
      </c>
      <c r="M40" s="212" t="str">
        <f t="shared" si="7"/>
        <v>#REF!</v>
      </c>
      <c r="N40" s="212">
        <v>0.0</v>
      </c>
      <c r="O40" s="106" t="str">
        <f t="shared" si="8"/>
        <v>#REF!</v>
      </c>
    </row>
    <row r="41" ht="15.75" customHeight="1">
      <c r="A41" s="171" t="str">
        <f>PLANTILLA!A46</f>
        <v>Co</v>
      </c>
      <c r="B41" s="171" t="str">
        <f>PLANTILLA!B46</f>
        <v>Post-it</v>
      </c>
      <c r="C41" s="105">
        <f>PLANTILLA!C46</f>
        <v>1</v>
      </c>
      <c r="D41" s="98" t="str">
        <f>PLANTILLA!D46</f>
        <v>bloc de 100 hojas</v>
      </c>
      <c r="E41" s="212" t="str">
        <f t="shared" si="1"/>
        <v>#REF!</v>
      </c>
      <c r="F41" s="212">
        <v>0.0</v>
      </c>
      <c r="G41" s="212" t="str">
        <f t="shared" si="2"/>
        <v>#REF!</v>
      </c>
      <c r="H41" s="212" t="str">
        <f t="shared" si="3"/>
        <v>#REF!</v>
      </c>
      <c r="I41" s="212" t="str">
        <f t="shared" si="4"/>
        <v>#REF!</v>
      </c>
      <c r="J41" s="212" t="str">
        <f t="shared" si="5"/>
        <v>#REF!</v>
      </c>
      <c r="K41" s="212">
        <v>0.0</v>
      </c>
      <c r="L41" s="212" t="str">
        <f t="shared" si="6"/>
        <v>#REF!</v>
      </c>
      <c r="M41" s="212" t="str">
        <f t="shared" si="7"/>
        <v>#REF!</v>
      </c>
      <c r="N41" s="212">
        <v>0.0</v>
      </c>
      <c r="O41" s="106" t="str">
        <f t="shared" si="8"/>
        <v>#REF!</v>
      </c>
    </row>
    <row r="42" ht="15.75" customHeight="1">
      <c r="A42" s="171" t="str">
        <f>PLANTILLA!A47</f>
        <v>Co</v>
      </c>
      <c r="B42" s="171" t="str">
        <f>PLANTILLA!B47</f>
        <v>Fomi tamaño carta</v>
      </c>
      <c r="C42" s="105">
        <f>PLANTILLA!C47</f>
        <v>1</v>
      </c>
      <c r="D42" s="98" t="str">
        <f>PLANTILLA!D47</f>
        <v>hoja</v>
      </c>
      <c r="E42" s="212" t="str">
        <f t="shared" si="1"/>
        <v>#REF!</v>
      </c>
      <c r="F42" s="212">
        <v>0.0</v>
      </c>
      <c r="G42" s="212" t="str">
        <f t="shared" si="2"/>
        <v>#REF!</v>
      </c>
      <c r="H42" s="212" t="str">
        <f t="shared" si="3"/>
        <v>#REF!</v>
      </c>
      <c r="I42" s="212" t="str">
        <f t="shared" si="4"/>
        <v>#REF!</v>
      </c>
      <c r="J42" s="212" t="str">
        <f t="shared" si="5"/>
        <v>#REF!</v>
      </c>
      <c r="K42" s="212">
        <v>0.0</v>
      </c>
      <c r="L42" s="212" t="str">
        <f t="shared" si="6"/>
        <v>#REF!</v>
      </c>
      <c r="M42" s="212" t="str">
        <f t="shared" si="7"/>
        <v>#REF!</v>
      </c>
      <c r="N42" s="212">
        <v>0.0</v>
      </c>
      <c r="O42" s="106" t="str">
        <f t="shared" si="8"/>
        <v>#REF!</v>
      </c>
    </row>
    <row r="43" ht="15.75" customHeight="1">
      <c r="A43" s="171" t="str">
        <f>PLANTILLA!A48</f>
        <v>Co</v>
      </c>
      <c r="B43" s="171" t="str">
        <f>PLANTILLA!B48</f>
        <v>Papel aluminio</v>
      </c>
      <c r="C43" s="105">
        <f>PLANTILLA!C48</f>
        <v>1</v>
      </c>
      <c r="D43" s="98" t="str">
        <f>PLANTILLA!D48</f>
        <v>rollo</v>
      </c>
      <c r="E43" s="212" t="str">
        <f t="shared" si="1"/>
        <v>#REF!</v>
      </c>
      <c r="F43" s="212">
        <v>0.0</v>
      </c>
      <c r="G43" s="212" t="str">
        <f t="shared" si="2"/>
        <v>#REF!</v>
      </c>
      <c r="H43" s="212" t="str">
        <f t="shared" si="3"/>
        <v>#REF!</v>
      </c>
      <c r="I43" s="212" t="str">
        <f t="shared" si="4"/>
        <v>#REF!</v>
      </c>
      <c r="J43" s="212" t="str">
        <f t="shared" si="5"/>
        <v>#REF!</v>
      </c>
      <c r="K43" s="212">
        <v>0.0</v>
      </c>
      <c r="L43" s="212" t="str">
        <f t="shared" si="6"/>
        <v>#REF!</v>
      </c>
      <c r="M43" s="212" t="str">
        <f t="shared" si="7"/>
        <v>#REF!</v>
      </c>
      <c r="N43" s="212">
        <v>0.0</v>
      </c>
      <c r="O43" s="106" t="str">
        <f t="shared" si="8"/>
        <v>#REF!</v>
      </c>
    </row>
    <row r="44" ht="15.75" customHeight="1">
      <c r="A44" s="171" t="str">
        <f>PLANTILLA!A49</f>
        <v>Co</v>
      </c>
      <c r="B44" s="171" t="str">
        <f>PLANTILLA!B49</f>
        <v>Abatelenguas (palitos planos) 15 cm largo x 18 mm ancho</v>
      </c>
      <c r="C44" s="105">
        <f>PLANTILLA!C49</f>
        <v>1</v>
      </c>
      <c r="D44" s="98" t="str">
        <f>PLANTILLA!D49</f>
        <v>pza</v>
      </c>
      <c r="E44" s="212" t="str">
        <f t="shared" si="1"/>
        <v>#REF!</v>
      </c>
      <c r="F44" s="212">
        <v>0.0</v>
      </c>
      <c r="G44" s="212" t="str">
        <f t="shared" si="2"/>
        <v>#REF!</v>
      </c>
      <c r="H44" s="212" t="str">
        <f t="shared" si="3"/>
        <v>#REF!</v>
      </c>
      <c r="I44" s="212" t="str">
        <f t="shared" si="4"/>
        <v>#REF!</v>
      </c>
      <c r="J44" s="212" t="str">
        <f t="shared" si="5"/>
        <v>#REF!</v>
      </c>
      <c r="K44" s="212">
        <v>0.0</v>
      </c>
      <c r="L44" s="212" t="str">
        <f t="shared" si="6"/>
        <v>#REF!</v>
      </c>
      <c r="M44" s="212" t="str">
        <f t="shared" si="7"/>
        <v>#REF!</v>
      </c>
      <c r="N44" s="212">
        <v>0.0</v>
      </c>
      <c r="O44" s="106" t="str">
        <f t="shared" si="8"/>
        <v>#REF!</v>
      </c>
    </row>
    <row r="45" ht="15.75" customHeight="1">
      <c r="A45" s="171" t="str">
        <f>PLANTILLA!A50</f>
        <v>Co</v>
      </c>
      <c r="B45" s="171" t="str">
        <f>PLANTILLA!B50</f>
        <v>Palito de madera redondo 60 largo x 1 cm de diámetro </v>
      </c>
      <c r="C45" s="105">
        <f>PLANTILLA!C50</f>
        <v>1</v>
      </c>
      <c r="D45" s="98" t="str">
        <f>PLANTILLA!D50</f>
        <v>pza</v>
      </c>
      <c r="E45" s="212" t="str">
        <f t="shared" si="1"/>
        <v>#REF!</v>
      </c>
      <c r="F45" s="212">
        <v>0.0</v>
      </c>
      <c r="G45" s="212" t="str">
        <f t="shared" si="2"/>
        <v>#REF!</v>
      </c>
      <c r="H45" s="212" t="str">
        <f t="shared" si="3"/>
        <v>#REF!</v>
      </c>
      <c r="I45" s="212" t="str">
        <f t="shared" si="4"/>
        <v>#REF!</v>
      </c>
      <c r="J45" s="212" t="str">
        <f t="shared" si="5"/>
        <v>#REF!</v>
      </c>
      <c r="K45" s="212">
        <v>0.0</v>
      </c>
      <c r="L45" s="212" t="str">
        <f t="shared" si="6"/>
        <v>#REF!</v>
      </c>
      <c r="M45" s="212" t="str">
        <f t="shared" si="7"/>
        <v>#REF!</v>
      </c>
      <c r="N45" s="212">
        <v>0.0</v>
      </c>
      <c r="O45" s="106" t="str">
        <f t="shared" si="8"/>
        <v>#REF!</v>
      </c>
    </row>
    <row r="46" ht="15.75" customHeight="1">
      <c r="A46" s="171" t="str">
        <f>PLANTILLA!A51</f>
        <v>Co</v>
      </c>
      <c r="B46" s="171" t="str">
        <f>PLANTILLA!B51</f>
        <v>Palito de madera redondo 30 largo x 1 cm de diámetro  </v>
      </c>
      <c r="C46" s="105">
        <f>PLANTILLA!C51</f>
        <v>1</v>
      </c>
      <c r="D46" s="98" t="str">
        <f>PLANTILLA!D51</f>
        <v>pza</v>
      </c>
      <c r="E46" s="212" t="str">
        <f t="shared" si="1"/>
        <v>#REF!</v>
      </c>
      <c r="F46" s="212">
        <v>0.0</v>
      </c>
      <c r="G46" s="212" t="str">
        <f t="shared" si="2"/>
        <v>#REF!</v>
      </c>
      <c r="H46" s="212" t="str">
        <f t="shared" si="3"/>
        <v>#REF!</v>
      </c>
      <c r="I46" s="212" t="str">
        <f t="shared" si="4"/>
        <v>#REF!</v>
      </c>
      <c r="J46" s="212" t="str">
        <f t="shared" si="5"/>
        <v>#REF!</v>
      </c>
      <c r="K46" s="212">
        <v>0.0</v>
      </c>
      <c r="L46" s="212" t="str">
        <f t="shared" si="6"/>
        <v>#REF!</v>
      </c>
      <c r="M46" s="212" t="str">
        <f t="shared" si="7"/>
        <v>#REF!</v>
      </c>
      <c r="N46" s="212">
        <v>0.0</v>
      </c>
      <c r="O46" s="106" t="str">
        <f t="shared" si="8"/>
        <v>#REF!</v>
      </c>
    </row>
    <row r="47" ht="15.75" customHeight="1">
      <c r="A47" s="171" t="str">
        <f>PLANTILLA!A52</f>
        <v>Co</v>
      </c>
      <c r="B47" s="171" t="str">
        <f>PLANTILLA!B52</f>
        <v>Cuerda</v>
      </c>
      <c r="C47" s="105">
        <f>PLANTILLA!C52</f>
        <v>1</v>
      </c>
      <c r="D47" s="98" t="str">
        <f>PLANTILLA!D52</f>
        <v>metro</v>
      </c>
      <c r="E47" s="212" t="str">
        <f t="shared" si="1"/>
        <v>#REF!</v>
      </c>
      <c r="F47" s="212">
        <v>0.0</v>
      </c>
      <c r="G47" s="212" t="str">
        <f t="shared" si="2"/>
        <v>#REF!</v>
      </c>
      <c r="H47" s="212" t="str">
        <f t="shared" si="3"/>
        <v>#REF!</v>
      </c>
      <c r="I47" s="212" t="str">
        <f t="shared" si="4"/>
        <v>#REF!</v>
      </c>
      <c r="J47" s="212" t="str">
        <f t="shared" si="5"/>
        <v>#REF!</v>
      </c>
      <c r="K47" s="212">
        <v>0.0</v>
      </c>
      <c r="L47" s="212" t="str">
        <f t="shared" si="6"/>
        <v>#REF!</v>
      </c>
      <c r="M47" s="212" t="str">
        <f t="shared" si="7"/>
        <v>#REF!</v>
      </c>
      <c r="N47" s="212">
        <v>0.0</v>
      </c>
      <c r="O47" s="106" t="str">
        <f t="shared" si="8"/>
        <v>#REF!</v>
      </c>
    </row>
    <row r="48" ht="15.75" customHeight="1">
      <c r="A48" s="171" t="str">
        <f>PLANTILLA!A53</f>
        <v>Co</v>
      </c>
      <c r="B48" s="171" t="str">
        <f>PLANTILLA!B53</f>
        <v>Hilo de coser</v>
      </c>
      <c r="C48" s="105">
        <f>PLANTILLA!C53</f>
        <v>1</v>
      </c>
      <c r="D48" s="98" t="str">
        <f>PLANTILLA!D53</f>
        <v>carrete</v>
      </c>
      <c r="E48" s="212" t="str">
        <f t="shared" si="1"/>
        <v>#REF!</v>
      </c>
      <c r="F48" s="212">
        <v>0.0</v>
      </c>
      <c r="G48" s="212" t="str">
        <f t="shared" si="2"/>
        <v>#REF!</v>
      </c>
      <c r="H48" s="212" t="str">
        <f t="shared" si="3"/>
        <v>#REF!</v>
      </c>
      <c r="I48" s="212" t="str">
        <f t="shared" si="4"/>
        <v>#REF!</v>
      </c>
      <c r="J48" s="212" t="str">
        <f t="shared" si="5"/>
        <v>#REF!</v>
      </c>
      <c r="K48" s="212">
        <v>0.0</v>
      </c>
      <c r="L48" s="212" t="str">
        <f t="shared" si="6"/>
        <v>#REF!</v>
      </c>
      <c r="M48" s="212" t="str">
        <f t="shared" si="7"/>
        <v>#REF!</v>
      </c>
      <c r="N48" s="212">
        <v>0.0</v>
      </c>
      <c r="O48" s="106" t="str">
        <f t="shared" si="8"/>
        <v>#REF!</v>
      </c>
    </row>
    <row r="49" ht="15.75" customHeight="1">
      <c r="A49" s="171" t="str">
        <f>PLANTILLA!A54</f>
        <v>Co</v>
      </c>
      <c r="B49" s="171" t="str">
        <f>PLANTILLA!B54</f>
        <v>Estambre</v>
      </c>
      <c r="C49" s="105">
        <f>PLANTILLA!C54</f>
        <v>1</v>
      </c>
      <c r="D49" s="98" t="str">
        <f>PLANTILLA!D54</f>
        <v>metro</v>
      </c>
      <c r="E49" s="212" t="str">
        <f t="shared" si="1"/>
        <v>#REF!</v>
      </c>
      <c r="F49" s="212">
        <v>0.0</v>
      </c>
      <c r="G49" s="212" t="str">
        <f t="shared" si="2"/>
        <v>#REF!</v>
      </c>
      <c r="H49" s="212" t="str">
        <f t="shared" si="3"/>
        <v>#REF!</v>
      </c>
      <c r="I49" s="212" t="str">
        <f t="shared" si="4"/>
        <v>#REF!</v>
      </c>
      <c r="J49" s="212" t="str">
        <f t="shared" si="5"/>
        <v>#REF!</v>
      </c>
      <c r="K49" s="212">
        <v>0.0</v>
      </c>
      <c r="L49" s="212" t="str">
        <f t="shared" si="6"/>
        <v>#REF!</v>
      </c>
      <c r="M49" s="212" t="str">
        <f t="shared" si="7"/>
        <v>#REF!</v>
      </c>
      <c r="N49" s="212">
        <v>0.0</v>
      </c>
      <c r="O49" s="106" t="str">
        <f t="shared" si="8"/>
        <v>#REF!</v>
      </c>
    </row>
    <row r="50" ht="15.75" customHeight="1">
      <c r="A50" s="171" t="str">
        <f>PLANTILLA!A55</f>
        <v>Co</v>
      </c>
      <c r="B50" s="171" t="str">
        <f>PLANTILLA!B55</f>
        <v>Globos de tamaño # 9</v>
      </c>
      <c r="C50" s="105">
        <f>PLANTILLA!C55</f>
        <v>1</v>
      </c>
      <c r="D50" s="98" t="str">
        <f>PLANTILLA!D55</f>
        <v>pza</v>
      </c>
      <c r="E50" s="212" t="str">
        <f t="shared" si="1"/>
        <v>#REF!</v>
      </c>
      <c r="F50" s="212">
        <v>0.0</v>
      </c>
      <c r="G50" s="212" t="str">
        <f t="shared" si="2"/>
        <v>#REF!</v>
      </c>
      <c r="H50" s="212" t="str">
        <f t="shared" si="3"/>
        <v>#REF!</v>
      </c>
      <c r="I50" s="212" t="str">
        <f t="shared" si="4"/>
        <v>#REF!</v>
      </c>
      <c r="J50" s="212" t="str">
        <f t="shared" si="5"/>
        <v>#REF!</v>
      </c>
      <c r="K50" s="212">
        <v>0.0</v>
      </c>
      <c r="L50" s="212" t="str">
        <f t="shared" si="6"/>
        <v>#REF!</v>
      </c>
      <c r="M50" s="212" t="str">
        <f t="shared" si="7"/>
        <v>#REF!</v>
      </c>
      <c r="N50" s="212">
        <v>0.0</v>
      </c>
      <c r="O50" s="106" t="str">
        <f t="shared" si="8"/>
        <v>#REF!</v>
      </c>
    </row>
    <row r="51" ht="15.75" customHeight="1">
      <c r="A51" s="171" t="str">
        <f>PLANTILLA!A56</f>
        <v>Co</v>
      </c>
      <c r="B51" s="171" t="str">
        <f>PLANTILLA!B56</f>
        <v>Limpiapipas</v>
      </c>
      <c r="C51" s="105">
        <f>PLANTILLA!C56</f>
        <v>1</v>
      </c>
      <c r="D51" s="98" t="str">
        <f>PLANTILLA!D56</f>
        <v>pza</v>
      </c>
      <c r="E51" s="212" t="str">
        <f t="shared" si="1"/>
        <v>#REF!</v>
      </c>
      <c r="F51" s="212">
        <v>0.0</v>
      </c>
      <c r="G51" s="212" t="str">
        <f t="shared" si="2"/>
        <v>#REF!</v>
      </c>
      <c r="H51" s="212" t="str">
        <f t="shared" si="3"/>
        <v>#REF!</v>
      </c>
      <c r="I51" s="212" t="str">
        <f t="shared" si="4"/>
        <v>#REF!</v>
      </c>
      <c r="J51" s="212" t="str">
        <f t="shared" si="5"/>
        <v>#REF!</v>
      </c>
      <c r="K51" s="212">
        <v>0.0</v>
      </c>
      <c r="L51" s="212" t="str">
        <f t="shared" si="6"/>
        <v>#REF!</v>
      </c>
      <c r="M51" s="212" t="str">
        <f t="shared" si="7"/>
        <v>#REF!</v>
      </c>
      <c r="N51" s="212">
        <v>0.0</v>
      </c>
      <c r="O51" s="106" t="str">
        <f t="shared" si="8"/>
        <v>#REF!</v>
      </c>
    </row>
    <row r="52" ht="15.75" customHeight="1">
      <c r="A52" s="171" t="str">
        <f>PLANTILLA!A57</f>
        <v>Co</v>
      </c>
      <c r="B52" s="171" t="str">
        <f>PLANTILLA!B57</f>
        <v>Barra de plastilina 180 g</v>
      </c>
      <c r="C52" s="105">
        <f>PLANTILLA!C57</f>
        <v>1</v>
      </c>
      <c r="D52" s="98" t="str">
        <f>PLANTILLA!D57</f>
        <v>pza</v>
      </c>
      <c r="E52" s="212" t="str">
        <f t="shared" si="1"/>
        <v>#REF!</v>
      </c>
      <c r="F52" s="212">
        <v>0.0</v>
      </c>
      <c r="G52" s="212" t="str">
        <f t="shared" si="2"/>
        <v>#REF!</v>
      </c>
      <c r="H52" s="212" t="str">
        <f t="shared" si="3"/>
        <v>#REF!</v>
      </c>
      <c r="I52" s="212" t="str">
        <f t="shared" si="4"/>
        <v>#REF!</v>
      </c>
      <c r="J52" s="212" t="str">
        <f t="shared" si="5"/>
        <v>#REF!</v>
      </c>
      <c r="K52" s="212">
        <v>0.0</v>
      </c>
      <c r="L52" s="212" t="str">
        <f t="shared" si="6"/>
        <v>#REF!</v>
      </c>
      <c r="M52" s="212" t="str">
        <f t="shared" si="7"/>
        <v>#REF!</v>
      </c>
      <c r="N52" s="212">
        <v>0.0</v>
      </c>
      <c r="O52" s="106" t="str">
        <f t="shared" si="8"/>
        <v>#REF!</v>
      </c>
    </row>
    <row r="53" ht="15.75" customHeight="1">
      <c r="A53" s="171" t="str">
        <f>PLANTILLA!A58</f>
        <v>Co</v>
      </c>
      <c r="B53" s="171" t="str">
        <f>PLANTILLA!B58</f>
        <v>Paquete de 10 barritas de plastilina de colores</v>
      </c>
      <c r="C53" s="105">
        <f>PLANTILLA!C58</f>
        <v>1</v>
      </c>
      <c r="D53" s="98" t="str">
        <f>PLANTILLA!D58</f>
        <v>pza</v>
      </c>
      <c r="E53" s="212" t="str">
        <f t="shared" si="1"/>
        <v>#REF!</v>
      </c>
      <c r="F53" s="212">
        <v>0.0</v>
      </c>
      <c r="G53" s="212" t="str">
        <f t="shared" si="2"/>
        <v>#REF!</v>
      </c>
      <c r="H53" s="212" t="str">
        <f t="shared" si="3"/>
        <v>#REF!</v>
      </c>
      <c r="I53" s="212" t="str">
        <f t="shared" si="4"/>
        <v>#REF!</v>
      </c>
      <c r="J53" s="212" t="str">
        <f t="shared" si="5"/>
        <v>#REF!</v>
      </c>
      <c r="K53" s="212">
        <v>0.0</v>
      </c>
      <c r="L53" s="212" t="str">
        <f t="shared" si="6"/>
        <v>#REF!</v>
      </c>
      <c r="M53" s="212" t="str">
        <f t="shared" si="7"/>
        <v>#REF!</v>
      </c>
      <c r="N53" s="212">
        <v>0.0</v>
      </c>
      <c r="O53" s="106" t="str">
        <f t="shared" si="8"/>
        <v>#REF!</v>
      </c>
    </row>
    <row r="54" ht="15.75" customHeight="1">
      <c r="A54" s="171" t="str">
        <f>PLANTILLA!A59</f>
        <v>Co</v>
      </c>
      <c r="B54" s="171" t="str">
        <f>PLANTILLA!B59</f>
        <v>Fomi moldeable</v>
      </c>
      <c r="C54" s="105">
        <f>PLANTILLA!C59</f>
        <v>1</v>
      </c>
      <c r="D54" s="98" t="str">
        <f>PLANTILLA!D59</f>
        <v>bolsa</v>
      </c>
      <c r="E54" s="212" t="str">
        <f t="shared" si="1"/>
        <v>#REF!</v>
      </c>
      <c r="F54" s="212">
        <v>0.0</v>
      </c>
      <c r="G54" s="212" t="str">
        <f t="shared" si="2"/>
        <v>#REF!</v>
      </c>
      <c r="H54" s="212" t="str">
        <f t="shared" si="3"/>
        <v>#REF!</v>
      </c>
      <c r="I54" s="212" t="str">
        <f t="shared" si="4"/>
        <v>#REF!</v>
      </c>
      <c r="J54" s="212" t="str">
        <f t="shared" si="5"/>
        <v>#REF!</v>
      </c>
      <c r="K54" s="212">
        <v>0.0</v>
      </c>
      <c r="L54" s="212" t="str">
        <f t="shared" si="6"/>
        <v>#REF!</v>
      </c>
      <c r="M54" s="212" t="str">
        <f t="shared" si="7"/>
        <v>#REF!</v>
      </c>
      <c r="N54" s="212">
        <v>0.0</v>
      </c>
      <c r="O54" s="106" t="str">
        <f t="shared" si="8"/>
        <v>#REF!</v>
      </c>
    </row>
    <row r="55" ht="15.75" customHeight="1">
      <c r="A55" s="171" t="str">
        <f>PLANTILLA!A60</f>
        <v>Co</v>
      </c>
      <c r="B55" s="171" t="str">
        <f>PLANTILLA!B60</f>
        <v>Pasta para modelar</v>
      </c>
      <c r="C55" s="105">
        <f>PLANTILLA!C60</f>
        <v>1</v>
      </c>
      <c r="D55" s="98" t="str">
        <f>PLANTILLA!D60</f>
        <v>pza</v>
      </c>
      <c r="E55" s="212" t="str">
        <f t="shared" si="1"/>
        <v>#REF!</v>
      </c>
      <c r="F55" s="212">
        <v>0.0</v>
      </c>
      <c r="G55" s="212" t="str">
        <f t="shared" si="2"/>
        <v>#REF!</v>
      </c>
      <c r="H55" s="212" t="str">
        <f t="shared" si="3"/>
        <v>#REF!</v>
      </c>
      <c r="I55" s="212" t="str">
        <f t="shared" si="4"/>
        <v>#REF!</v>
      </c>
      <c r="J55" s="212" t="str">
        <f t="shared" si="5"/>
        <v>#REF!</v>
      </c>
      <c r="K55" s="212">
        <v>0.0</v>
      </c>
      <c r="L55" s="212" t="str">
        <f t="shared" si="6"/>
        <v>#REF!</v>
      </c>
      <c r="M55" s="212" t="str">
        <f t="shared" si="7"/>
        <v>#REF!</v>
      </c>
      <c r="N55" s="212">
        <v>0.0</v>
      </c>
      <c r="O55" s="106" t="str">
        <f t="shared" si="8"/>
        <v>#REF!</v>
      </c>
    </row>
    <row r="56" ht="15.75" customHeight="1">
      <c r="A56" s="171" t="str">
        <f>PLANTILLA!A61</f>
        <v>Co</v>
      </c>
      <c r="B56" s="171" t="str">
        <f>PLANTILLA!B61</f>
        <v>Silicón frío (bote de 250 ml)</v>
      </c>
      <c r="C56" s="105">
        <f>PLANTILLA!C61</f>
        <v>1</v>
      </c>
      <c r="D56" s="98" t="str">
        <f>PLANTILLA!D61</f>
        <v>pza</v>
      </c>
      <c r="E56" s="212" t="str">
        <f t="shared" si="1"/>
        <v>#REF!</v>
      </c>
      <c r="F56" s="212">
        <v>0.0</v>
      </c>
      <c r="G56" s="212" t="str">
        <f t="shared" si="2"/>
        <v>#REF!</v>
      </c>
      <c r="H56" s="212" t="str">
        <f t="shared" si="3"/>
        <v>#REF!</v>
      </c>
      <c r="I56" s="212" t="str">
        <f t="shared" si="4"/>
        <v>#REF!</v>
      </c>
      <c r="J56" s="212" t="str">
        <f t="shared" si="5"/>
        <v>#REF!</v>
      </c>
      <c r="K56" s="212">
        <v>0.0</v>
      </c>
      <c r="L56" s="212" t="str">
        <f t="shared" si="6"/>
        <v>#REF!</v>
      </c>
      <c r="M56" s="212" t="str">
        <f t="shared" si="7"/>
        <v>#REF!</v>
      </c>
      <c r="N56" s="212">
        <v>0.0</v>
      </c>
      <c r="O56" s="106" t="str">
        <f t="shared" si="8"/>
        <v>#REF!</v>
      </c>
    </row>
    <row r="57" ht="15.75" customHeight="1">
      <c r="A57" s="171" t="str">
        <f>PLANTILLA!A62</f>
        <v>Co</v>
      </c>
      <c r="B57" s="171" t="str">
        <f>PLANTILLA!B62</f>
        <v>Barra de silicón (tubito del diámetro de la pistola de silicón)</v>
      </c>
      <c r="C57" s="105">
        <f>PLANTILLA!C62</f>
        <v>1</v>
      </c>
      <c r="D57" s="98" t="str">
        <f>PLANTILLA!D62</f>
        <v>pza</v>
      </c>
      <c r="E57" s="212" t="str">
        <f t="shared" si="1"/>
        <v>#REF!</v>
      </c>
      <c r="F57" s="212">
        <v>0.0</v>
      </c>
      <c r="G57" s="212" t="str">
        <f t="shared" si="2"/>
        <v>#REF!</v>
      </c>
      <c r="H57" s="212" t="str">
        <f t="shared" si="3"/>
        <v>#REF!</v>
      </c>
      <c r="I57" s="212" t="str">
        <f t="shared" si="4"/>
        <v>#REF!</v>
      </c>
      <c r="J57" s="212" t="str">
        <f t="shared" si="5"/>
        <v>#REF!</v>
      </c>
      <c r="K57" s="212">
        <v>0.0</v>
      </c>
      <c r="L57" s="212" t="str">
        <f t="shared" si="6"/>
        <v>#REF!</v>
      </c>
      <c r="M57" s="212" t="str">
        <f t="shared" si="7"/>
        <v>#REF!</v>
      </c>
      <c r="N57" s="212">
        <v>0.0</v>
      </c>
      <c r="O57" s="106" t="str">
        <f t="shared" si="8"/>
        <v>#REF!</v>
      </c>
    </row>
    <row r="58" ht="15.75" customHeight="1">
      <c r="A58" s="171" t="str">
        <f>PLANTILLA!A63</f>
        <v>Co</v>
      </c>
      <c r="B58" s="171" t="str">
        <f>PLANTILLA!B63</f>
        <v>Pegamento blanco (Resistol) bote de 250 ml</v>
      </c>
      <c r="C58" s="105">
        <f>PLANTILLA!C63</f>
        <v>1</v>
      </c>
      <c r="D58" s="98" t="str">
        <f>PLANTILLA!D63</f>
        <v>pza</v>
      </c>
      <c r="E58" s="212" t="str">
        <f t="shared" si="1"/>
        <v>#REF!</v>
      </c>
      <c r="F58" s="212">
        <v>0.0</v>
      </c>
      <c r="G58" s="212" t="str">
        <f t="shared" si="2"/>
        <v>#REF!</v>
      </c>
      <c r="H58" s="212" t="str">
        <f t="shared" si="3"/>
        <v>#REF!</v>
      </c>
      <c r="I58" s="212" t="str">
        <f t="shared" si="4"/>
        <v>#REF!</v>
      </c>
      <c r="J58" s="212" t="str">
        <f t="shared" si="5"/>
        <v>#REF!</v>
      </c>
      <c r="K58" s="212">
        <v>0.0</v>
      </c>
      <c r="L58" s="212" t="str">
        <f t="shared" si="6"/>
        <v>#REF!</v>
      </c>
      <c r="M58" s="212" t="str">
        <f t="shared" si="7"/>
        <v>#REF!</v>
      </c>
      <c r="N58" s="212">
        <v>0.0</v>
      </c>
      <c r="O58" s="106" t="str">
        <f t="shared" si="8"/>
        <v>#REF!</v>
      </c>
    </row>
    <row r="59" ht="15.75" customHeight="1">
      <c r="A59" s="171" t="str">
        <f>PLANTILLA!A64</f>
        <v>Co</v>
      </c>
      <c r="B59" s="171" t="str">
        <f>PLANTILLA!B64</f>
        <v>Cinta adhesiva (masking tape 110 o cinta azul de pintor) 12 mm ancho x 50 m o similar</v>
      </c>
      <c r="C59" s="105">
        <f>PLANTILLA!C64</f>
        <v>1</v>
      </c>
      <c r="D59" s="98" t="str">
        <f>PLANTILLA!D64</f>
        <v>pza</v>
      </c>
      <c r="E59" s="212" t="str">
        <f t="shared" si="1"/>
        <v>#REF!</v>
      </c>
      <c r="F59" s="212">
        <v>0.0</v>
      </c>
      <c r="G59" s="212" t="str">
        <f t="shared" si="2"/>
        <v>#REF!</v>
      </c>
      <c r="H59" s="212" t="str">
        <f t="shared" si="3"/>
        <v>#REF!</v>
      </c>
      <c r="I59" s="212" t="str">
        <f t="shared" si="4"/>
        <v>#REF!</v>
      </c>
      <c r="J59" s="212" t="str">
        <f t="shared" si="5"/>
        <v>#REF!</v>
      </c>
      <c r="K59" s="212">
        <v>0.0</v>
      </c>
      <c r="L59" s="212" t="str">
        <f t="shared" si="6"/>
        <v>#REF!</v>
      </c>
      <c r="M59" s="212" t="str">
        <f t="shared" si="7"/>
        <v>#REF!</v>
      </c>
      <c r="N59" s="212">
        <v>0.0</v>
      </c>
      <c r="O59" s="106" t="str">
        <f t="shared" si="8"/>
        <v>#REF!</v>
      </c>
    </row>
    <row r="60" ht="15.75" customHeight="1">
      <c r="A60" s="171" t="str">
        <f>PLANTILLA!A65</f>
        <v>Co</v>
      </c>
      <c r="B60" s="171" t="str">
        <f>PLANTILLA!B65</f>
        <v>Cinta adhesiva transparente (diurex) 18 mm ancho x 33 m o similar</v>
      </c>
      <c r="C60" s="105">
        <f>PLANTILLA!C65</f>
        <v>1</v>
      </c>
      <c r="D60" s="98" t="str">
        <f>PLANTILLA!D65</f>
        <v>pza</v>
      </c>
      <c r="E60" s="212" t="str">
        <f t="shared" si="1"/>
        <v>#REF!</v>
      </c>
      <c r="F60" s="212">
        <v>0.0</v>
      </c>
      <c r="G60" s="212" t="str">
        <f t="shared" si="2"/>
        <v>#REF!</v>
      </c>
      <c r="H60" s="212" t="str">
        <f t="shared" si="3"/>
        <v>#REF!</v>
      </c>
      <c r="I60" s="212" t="str">
        <f t="shared" si="4"/>
        <v>#REF!</v>
      </c>
      <c r="J60" s="212" t="str">
        <f t="shared" si="5"/>
        <v>#REF!</v>
      </c>
      <c r="K60" s="212">
        <v>0.0</v>
      </c>
      <c r="L60" s="212" t="str">
        <f t="shared" si="6"/>
        <v>#REF!</v>
      </c>
      <c r="M60" s="212" t="str">
        <f t="shared" si="7"/>
        <v>#REF!</v>
      </c>
      <c r="N60" s="212">
        <v>0.0</v>
      </c>
      <c r="O60" s="106" t="str">
        <f t="shared" si="8"/>
        <v>#REF!</v>
      </c>
    </row>
    <row r="61" ht="15.75" customHeight="1">
      <c r="A61" s="171" t="str">
        <f>PLANTILLA!A66</f>
        <v>Co</v>
      </c>
      <c r="B61" s="171" t="str">
        <f>PLANTILLA!B66</f>
        <v>Liga grande #18 (8 cm largo aproximadamente)</v>
      </c>
      <c r="C61" s="105">
        <f>PLANTILLA!C66</f>
        <v>1</v>
      </c>
      <c r="D61" s="98" t="str">
        <f>PLANTILLA!D66</f>
        <v>pza</v>
      </c>
      <c r="E61" s="212" t="str">
        <f t="shared" si="1"/>
        <v>#REF!</v>
      </c>
      <c r="F61" s="212">
        <v>0.0</v>
      </c>
      <c r="G61" s="212" t="str">
        <f t="shared" si="2"/>
        <v>#REF!</v>
      </c>
      <c r="H61" s="212" t="str">
        <f t="shared" si="3"/>
        <v>#REF!</v>
      </c>
      <c r="I61" s="212" t="str">
        <f t="shared" si="4"/>
        <v>#REF!</v>
      </c>
      <c r="J61" s="212" t="str">
        <f t="shared" si="5"/>
        <v>#REF!</v>
      </c>
      <c r="K61" s="212">
        <v>0.0</v>
      </c>
      <c r="L61" s="212" t="str">
        <f t="shared" si="6"/>
        <v>#REF!</v>
      </c>
      <c r="M61" s="212" t="str">
        <f t="shared" si="7"/>
        <v>#REF!</v>
      </c>
      <c r="N61" s="212">
        <v>0.0</v>
      </c>
      <c r="O61" s="106" t="str">
        <f t="shared" si="8"/>
        <v>#REF!</v>
      </c>
    </row>
    <row r="62" ht="15.75" customHeight="1">
      <c r="A62" s="171" t="str">
        <f>PLANTILLA!A67</f>
        <v>Co</v>
      </c>
      <c r="B62" s="171" t="str">
        <f>PLANTILLA!B67</f>
        <v>Caja de 100 clips</v>
      </c>
      <c r="C62" s="105">
        <f>PLANTILLA!C67</f>
        <v>1</v>
      </c>
      <c r="D62" s="98" t="str">
        <f>PLANTILLA!D67</f>
        <v>pza</v>
      </c>
      <c r="E62" s="212" t="str">
        <f t="shared" si="1"/>
        <v>#REF!</v>
      </c>
      <c r="F62" s="212">
        <v>0.0</v>
      </c>
      <c r="G62" s="212" t="str">
        <f t="shared" si="2"/>
        <v>#REF!</v>
      </c>
      <c r="H62" s="212" t="str">
        <f t="shared" si="3"/>
        <v>#REF!</v>
      </c>
      <c r="I62" s="212" t="str">
        <f t="shared" si="4"/>
        <v>#REF!</v>
      </c>
      <c r="J62" s="212" t="str">
        <f t="shared" si="5"/>
        <v>#REF!</v>
      </c>
      <c r="K62" s="212">
        <v>0.0</v>
      </c>
      <c r="L62" s="212" t="str">
        <f t="shared" si="6"/>
        <v>#REF!</v>
      </c>
      <c r="M62" s="212" t="str">
        <f t="shared" si="7"/>
        <v>#REF!</v>
      </c>
      <c r="N62" s="212">
        <v>0.0</v>
      </c>
      <c r="O62" s="106" t="str">
        <f t="shared" si="8"/>
        <v>#REF!</v>
      </c>
    </row>
    <row r="63" ht="15.75" customHeight="1">
      <c r="A63" s="171" t="str">
        <f>PLANTILLA!A68</f>
        <v>Co</v>
      </c>
      <c r="B63" s="171" t="str">
        <f>PLANTILLA!B68</f>
        <v>Caja de 100 chinchetas</v>
      </c>
      <c r="C63" s="105">
        <f>PLANTILLA!C68</f>
        <v>1</v>
      </c>
      <c r="D63" s="98" t="str">
        <f>PLANTILLA!D68</f>
        <v>pza</v>
      </c>
      <c r="E63" s="212" t="str">
        <f t="shared" si="1"/>
        <v>#REF!</v>
      </c>
      <c r="F63" s="212">
        <v>0.0</v>
      </c>
      <c r="G63" s="212" t="str">
        <f t="shared" si="2"/>
        <v>#REF!</v>
      </c>
      <c r="H63" s="212" t="str">
        <f t="shared" si="3"/>
        <v>#REF!</v>
      </c>
      <c r="I63" s="212" t="str">
        <f t="shared" si="4"/>
        <v>#REF!</v>
      </c>
      <c r="J63" s="212" t="str">
        <f t="shared" si="5"/>
        <v>#REF!</v>
      </c>
      <c r="K63" s="212">
        <v>0.0</v>
      </c>
      <c r="L63" s="212" t="str">
        <f t="shared" si="6"/>
        <v>#REF!</v>
      </c>
      <c r="M63" s="212" t="str">
        <f t="shared" si="7"/>
        <v>#REF!</v>
      </c>
      <c r="N63" s="212">
        <v>0.0</v>
      </c>
      <c r="O63" s="106" t="str">
        <f t="shared" si="8"/>
        <v>#REF!</v>
      </c>
    </row>
    <row r="64" ht="15.75" customHeight="1">
      <c r="A64" s="171" t="str">
        <f>PLANTILLA!A69</f>
        <v>Co</v>
      </c>
      <c r="B64" s="171" t="str">
        <f>PLANTILLA!B69</f>
        <v>Caja de 12 crayolas de diferentes colores</v>
      </c>
      <c r="C64" s="105">
        <f>PLANTILLA!C69</f>
        <v>1</v>
      </c>
      <c r="D64" s="98" t="str">
        <f>PLANTILLA!D69</f>
        <v>pza</v>
      </c>
      <c r="E64" s="212" t="str">
        <f t="shared" si="1"/>
        <v>#REF!</v>
      </c>
      <c r="F64" s="212">
        <v>0.0</v>
      </c>
      <c r="G64" s="212" t="str">
        <f t="shared" si="2"/>
        <v>#REF!</v>
      </c>
      <c r="H64" s="212" t="str">
        <f t="shared" si="3"/>
        <v>#REF!</v>
      </c>
      <c r="I64" s="212" t="str">
        <f t="shared" si="4"/>
        <v>#REF!</v>
      </c>
      <c r="J64" s="212" t="str">
        <f t="shared" si="5"/>
        <v>#REF!</v>
      </c>
      <c r="K64" s="212">
        <v>0.0</v>
      </c>
      <c r="L64" s="212" t="str">
        <f t="shared" si="6"/>
        <v>#REF!</v>
      </c>
      <c r="M64" s="212" t="str">
        <f t="shared" si="7"/>
        <v>#REF!</v>
      </c>
      <c r="N64" s="212">
        <v>0.0</v>
      </c>
      <c r="O64" s="106" t="str">
        <f t="shared" si="8"/>
        <v>#REF!</v>
      </c>
    </row>
    <row r="65" ht="15.75" customHeight="1">
      <c r="A65" s="171" t="str">
        <f>PLANTILLA!A70</f>
        <v>Co</v>
      </c>
      <c r="B65" s="171" t="str">
        <f>PLANTILLA!B70</f>
        <v>Paquete de pinturas acrílicas 20 ml (blanco, negro, rojo, azul, amarillo)</v>
      </c>
      <c r="C65" s="105">
        <f>PLANTILLA!C70</f>
        <v>1</v>
      </c>
      <c r="D65" s="98" t="str">
        <f>PLANTILLA!D70</f>
        <v>pza</v>
      </c>
      <c r="E65" s="212" t="str">
        <f t="shared" si="1"/>
        <v>#REF!</v>
      </c>
      <c r="F65" s="212">
        <v>0.0</v>
      </c>
      <c r="G65" s="212" t="str">
        <f t="shared" si="2"/>
        <v>#REF!</v>
      </c>
      <c r="H65" s="212" t="str">
        <f t="shared" si="3"/>
        <v>#REF!</v>
      </c>
      <c r="I65" s="212" t="str">
        <f t="shared" si="4"/>
        <v>#REF!</v>
      </c>
      <c r="J65" s="212" t="str">
        <f t="shared" si="5"/>
        <v>#REF!</v>
      </c>
      <c r="K65" s="212">
        <v>0.0</v>
      </c>
      <c r="L65" s="212" t="str">
        <f t="shared" si="6"/>
        <v>#REF!</v>
      </c>
      <c r="M65" s="212" t="str">
        <f t="shared" si="7"/>
        <v>#REF!</v>
      </c>
      <c r="N65" s="212">
        <v>0.0</v>
      </c>
      <c r="O65" s="106" t="str">
        <f t="shared" si="8"/>
        <v>#REF!</v>
      </c>
    </row>
    <row r="66" ht="15.75" customHeight="1">
      <c r="A66" s="171" t="str">
        <f>PLANTILLA!A71</f>
        <v>Co</v>
      </c>
      <c r="B66" s="171" t="str">
        <f>PLANTILLA!B71</f>
        <v>Led de color blanco</v>
      </c>
      <c r="C66" s="105">
        <f>PLANTILLA!C71</f>
        <v>1</v>
      </c>
      <c r="D66" s="98" t="str">
        <f>PLANTILLA!D71</f>
        <v>pza</v>
      </c>
      <c r="E66" s="212" t="str">
        <f t="shared" si="1"/>
        <v>#REF!</v>
      </c>
      <c r="F66" s="212">
        <v>0.0</v>
      </c>
      <c r="G66" s="212" t="str">
        <f t="shared" si="2"/>
        <v>#REF!</v>
      </c>
      <c r="H66" s="212" t="str">
        <f t="shared" si="3"/>
        <v>#REF!</v>
      </c>
      <c r="I66" s="212" t="str">
        <f t="shared" si="4"/>
        <v>#REF!</v>
      </c>
      <c r="J66" s="212" t="str">
        <f t="shared" si="5"/>
        <v>#REF!</v>
      </c>
      <c r="K66" s="212">
        <v>0.0</v>
      </c>
      <c r="L66" s="212" t="str">
        <f t="shared" si="6"/>
        <v>#REF!</v>
      </c>
      <c r="M66" s="212" t="str">
        <f t="shared" si="7"/>
        <v>#REF!</v>
      </c>
      <c r="N66" s="212">
        <v>0.0</v>
      </c>
      <c r="O66" s="106" t="str">
        <f t="shared" si="8"/>
        <v>#REF!</v>
      </c>
    </row>
    <row r="67" ht="15.75" customHeight="1">
      <c r="A67" s="171" t="str">
        <f>PLANTILLA!A72</f>
        <v>Co</v>
      </c>
      <c r="B67" s="171" t="str">
        <f>PLANTILLA!B72</f>
        <v>Led de color verde</v>
      </c>
      <c r="C67" s="105">
        <f>PLANTILLA!C72</f>
        <v>1</v>
      </c>
      <c r="D67" s="98" t="str">
        <f>PLANTILLA!D72</f>
        <v>pza</v>
      </c>
      <c r="E67" s="212" t="str">
        <f t="shared" si="1"/>
        <v>#REF!</v>
      </c>
      <c r="F67" s="212">
        <v>0.0</v>
      </c>
      <c r="G67" s="212" t="str">
        <f t="shared" si="2"/>
        <v>#REF!</v>
      </c>
      <c r="H67" s="212" t="str">
        <f t="shared" si="3"/>
        <v>#REF!</v>
      </c>
      <c r="I67" s="212" t="str">
        <f t="shared" si="4"/>
        <v>#REF!</v>
      </c>
      <c r="J67" s="212" t="str">
        <f t="shared" si="5"/>
        <v>#REF!</v>
      </c>
      <c r="K67" s="212">
        <v>0.0</v>
      </c>
      <c r="L67" s="212" t="str">
        <f t="shared" si="6"/>
        <v>#REF!</v>
      </c>
      <c r="M67" s="212" t="str">
        <f t="shared" si="7"/>
        <v>#REF!</v>
      </c>
      <c r="N67" s="212">
        <v>0.0</v>
      </c>
      <c r="O67" s="106" t="str">
        <f t="shared" si="8"/>
        <v>#REF!</v>
      </c>
    </row>
    <row r="68" ht="15.75" customHeight="1">
      <c r="A68" s="171" t="str">
        <f>PLANTILLA!A73</f>
        <v>Co</v>
      </c>
      <c r="B68" s="171" t="str">
        <f>PLANTILLA!B73</f>
        <v>Led de color amarillo (ámbar)</v>
      </c>
      <c r="C68" s="105">
        <f>PLANTILLA!C73</f>
        <v>1</v>
      </c>
      <c r="D68" s="98" t="str">
        <f>PLANTILLA!D73</f>
        <v>pza</v>
      </c>
      <c r="E68" s="212" t="str">
        <f t="shared" si="1"/>
        <v>#REF!</v>
      </c>
      <c r="F68" s="212">
        <v>0.0</v>
      </c>
      <c r="G68" s="212" t="str">
        <f t="shared" si="2"/>
        <v>#REF!</v>
      </c>
      <c r="H68" s="212" t="str">
        <f t="shared" si="3"/>
        <v>#REF!</v>
      </c>
      <c r="I68" s="212" t="str">
        <f t="shared" si="4"/>
        <v>#REF!</v>
      </c>
      <c r="J68" s="212" t="str">
        <f t="shared" si="5"/>
        <v>#REF!</v>
      </c>
      <c r="K68" s="212">
        <v>0.0</v>
      </c>
      <c r="L68" s="212" t="str">
        <f t="shared" si="6"/>
        <v>#REF!</v>
      </c>
      <c r="M68" s="212" t="str">
        <f t="shared" si="7"/>
        <v>#REF!</v>
      </c>
      <c r="N68" s="212">
        <v>0.0</v>
      </c>
      <c r="O68" s="106" t="str">
        <f t="shared" si="8"/>
        <v>#REF!</v>
      </c>
    </row>
    <row r="69" ht="15.75" customHeight="1">
      <c r="A69" s="171" t="str">
        <f>PLANTILLA!A74</f>
        <v>Co</v>
      </c>
      <c r="B69" s="171" t="str">
        <f>PLANTILLA!B74</f>
        <v>Led de color rojo</v>
      </c>
      <c r="C69" s="105">
        <f>PLANTILLA!C74</f>
        <v>1</v>
      </c>
      <c r="D69" s="98" t="str">
        <f>PLANTILLA!D74</f>
        <v>pza</v>
      </c>
      <c r="E69" s="212" t="str">
        <f t="shared" si="1"/>
        <v>#REF!</v>
      </c>
      <c r="F69" s="212">
        <v>0.0</v>
      </c>
      <c r="G69" s="212" t="str">
        <f t="shared" si="2"/>
        <v>#REF!</v>
      </c>
      <c r="H69" s="212" t="str">
        <f t="shared" si="3"/>
        <v>#REF!</v>
      </c>
      <c r="I69" s="212" t="str">
        <f t="shared" si="4"/>
        <v>#REF!</v>
      </c>
      <c r="J69" s="212" t="str">
        <f t="shared" si="5"/>
        <v>#REF!</v>
      </c>
      <c r="K69" s="212">
        <v>0.0</v>
      </c>
      <c r="L69" s="212" t="str">
        <f t="shared" si="6"/>
        <v>#REF!</v>
      </c>
      <c r="M69" s="212" t="str">
        <f t="shared" si="7"/>
        <v>#REF!</v>
      </c>
      <c r="N69" s="212">
        <v>0.0</v>
      </c>
      <c r="O69" s="106" t="str">
        <f t="shared" si="8"/>
        <v>#REF!</v>
      </c>
    </row>
    <row r="70" ht="15.75" customHeight="1">
      <c r="A70" s="171" t="str">
        <f>PLANTILLA!A75</f>
        <v>Co</v>
      </c>
      <c r="B70" s="171" t="str">
        <f>PLANTILLA!B75</f>
        <v>Resistencia de 330 ohms </v>
      </c>
      <c r="C70" s="105">
        <f>PLANTILLA!C75</f>
        <v>1</v>
      </c>
      <c r="D70" s="98" t="str">
        <f>PLANTILLA!D75</f>
        <v>pza</v>
      </c>
      <c r="E70" s="212" t="str">
        <f t="shared" si="1"/>
        <v>#REF!</v>
      </c>
      <c r="F70" s="212">
        <v>0.0</v>
      </c>
      <c r="G70" s="212" t="str">
        <f t="shared" si="2"/>
        <v>#REF!</v>
      </c>
      <c r="H70" s="212" t="str">
        <f t="shared" si="3"/>
        <v>#REF!</v>
      </c>
      <c r="I70" s="212" t="str">
        <f t="shared" si="4"/>
        <v>#REF!</v>
      </c>
      <c r="J70" s="212" t="str">
        <f t="shared" si="5"/>
        <v>#REF!</v>
      </c>
      <c r="K70" s="212">
        <v>0.0</v>
      </c>
      <c r="L70" s="212" t="str">
        <f t="shared" si="6"/>
        <v>#REF!</v>
      </c>
      <c r="M70" s="212" t="str">
        <f t="shared" si="7"/>
        <v>#REF!</v>
      </c>
      <c r="N70" s="212">
        <v>0.0</v>
      </c>
      <c r="O70" s="106" t="str">
        <f t="shared" si="8"/>
        <v>#REF!</v>
      </c>
    </row>
    <row r="71" ht="15.75" customHeight="1">
      <c r="A71" s="171" t="str">
        <f>PLANTILLA!A76</f>
        <v>Co</v>
      </c>
      <c r="B71" s="171" t="str">
        <f>PLANTILLA!B76</f>
        <v>Resistencia de 1K ohms</v>
      </c>
      <c r="C71" s="105">
        <f>PLANTILLA!C76</f>
        <v>1</v>
      </c>
      <c r="D71" s="98" t="str">
        <f>PLANTILLA!D76</f>
        <v>pza</v>
      </c>
      <c r="E71" s="212" t="str">
        <f t="shared" si="1"/>
        <v>#REF!</v>
      </c>
      <c r="F71" s="212">
        <v>0.0</v>
      </c>
      <c r="G71" s="212" t="str">
        <f t="shared" si="2"/>
        <v>#REF!</v>
      </c>
      <c r="H71" s="212" t="str">
        <f t="shared" si="3"/>
        <v>#REF!</v>
      </c>
      <c r="I71" s="212" t="str">
        <f t="shared" si="4"/>
        <v>#REF!</v>
      </c>
      <c r="J71" s="212" t="str">
        <f t="shared" si="5"/>
        <v>#REF!</v>
      </c>
      <c r="K71" s="212">
        <v>0.0</v>
      </c>
      <c r="L71" s="212" t="str">
        <f t="shared" si="6"/>
        <v>#REF!</v>
      </c>
      <c r="M71" s="212" t="str">
        <f t="shared" si="7"/>
        <v>#REF!</v>
      </c>
      <c r="N71" s="212">
        <v>0.0</v>
      </c>
      <c r="O71" s="106" t="str">
        <f t="shared" si="8"/>
        <v>#REF!</v>
      </c>
    </row>
    <row r="72" ht="15.75" customHeight="1">
      <c r="A72" s="171" t="str">
        <f>PLANTILLA!A77</f>
        <v>Co</v>
      </c>
      <c r="B72" s="171" t="str">
        <f>PLANTILLA!B77</f>
        <v>Batería AAA alcalinas de 1.5 V (no recargables)</v>
      </c>
      <c r="C72" s="105">
        <f>PLANTILLA!C77</f>
        <v>1</v>
      </c>
      <c r="D72" s="98" t="str">
        <f>PLANTILLA!D77</f>
        <v>pza</v>
      </c>
      <c r="E72" s="212" t="str">
        <f t="shared" si="1"/>
        <v>#REF!</v>
      </c>
      <c r="F72" s="212">
        <v>0.0</v>
      </c>
      <c r="G72" s="212" t="str">
        <f t="shared" si="2"/>
        <v>#REF!</v>
      </c>
      <c r="H72" s="212" t="str">
        <f t="shared" si="3"/>
        <v>#REF!</v>
      </c>
      <c r="I72" s="212" t="str">
        <f t="shared" si="4"/>
        <v>#REF!</v>
      </c>
      <c r="J72" s="212" t="str">
        <f t="shared" si="5"/>
        <v>#REF!</v>
      </c>
      <c r="K72" s="212">
        <v>0.0</v>
      </c>
      <c r="L72" s="212" t="str">
        <f t="shared" si="6"/>
        <v>#REF!</v>
      </c>
      <c r="M72" s="212" t="str">
        <f t="shared" si="7"/>
        <v>#REF!</v>
      </c>
      <c r="N72" s="212">
        <v>0.0</v>
      </c>
      <c r="O72" s="106" t="str">
        <f t="shared" si="8"/>
        <v>#REF!</v>
      </c>
    </row>
    <row r="73" ht="15.75" customHeight="1">
      <c r="A73" s="171" t="str">
        <f>PLANTILLA!A78</f>
        <v>Co</v>
      </c>
      <c r="B73" s="171" t="str">
        <f>PLANTILLA!B78</f>
        <v>Cinta de aislar color negro </v>
      </c>
      <c r="C73" s="105">
        <f>PLANTILLA!C78</f>
        <v>1</v>
      </c>
      <c r="D73" s="98" t="str">
        <f>PLANTILLA!D78</f>
        <v>rollo</v>
      </c>
      <c r="E73" s="212" t="str">
        <f t="shared" si="1"/>
        <v>#REF!</v>
      </c>
      <c r="F73" s="212">
        <v>0.0</v>
      </c>
      <c r="G73" s="212" t="str">
        <f t="shared" si="2"/>
        <v>#REF!</v>
      </c>
      <c r="H73" s="212" t="str">
        <f t="shared" si="3"/>
        <v>#REF!</v>
      </c>
      <c r="I73" s="212" t="str">
        <f t="shared" si="4"/>
        <v>#REF!</v>
      </c>
      <c r="J73" s="212" t="str">
        <f t="shared" si="5"/>
        <v>#REF!</v>
      </c>
      <c r="K73" s="212">
        <v>0.0</v>
      </c>
      <c r="L73" s="212" t="str">
        <f t="shared" si="6"/>
        <v>#REF!</v>
      </c>
      <c r="M73" s="212" t="str">
        <f t="shared" si="7"/>
        <v>#REF!</v>
      </c>
      <c r="N73" s="212">
        <v>0.0</v>
      </c>
      <c r="O73" s="106" t="str">
        <f t="shared" si="8"/>
        <v>#REF!</v>
      </c>
    </row>
    <row r="74" ht="15.75" customHeight="1">
      <c r="A74" s="171" t="str">
        <f>PLANTILLA!A79</f>
        <v>Co</v>
      </c>
      <c r="B74" s="171" t="str">
        <f>PLANTILLA!B79</f>
        <v>Cinta de aislar color rojo </v>
      </c>
      <c r="C74" s="105">
        <f>PLANTILLA!C79</f>
        <v>1</v>
      </c>
      <c r="D74" s="98" t="str">
        <f>PLANTILLA!D79</f>
        <v>rollo</v>
      </c>
      <c r="E74" s="212" t="str">
        <f t="shared" si="1"/>
        <v>#REF!</v>
      </c>
      <c r="F74" s="212">
        <v>0.0</v>
      </c>
      <c r="G74" s="212" t="str">
        <f t="shared" si="2"/>
        <v>#REF!</v>
      </c>
      <c r="H74" s="212" t="str">
        <f t="shared" si="3"/>
        <v>#REF!</v>
      </c>
      <c r="I74" s="212" t="str">
        <f t="shared" si="4"/>
        <v>#REF!</v>
      </c>
      <c r="J74" s="212" t="str">
        <f t="shared" si="5"/>
        <v>#REF!</v>
      </c>
      <c r="K74" s="212">
        <v>0.0</v>
      </c>
      <c r="L74" s="212" t="str">
        <f t="shared" si="6"/>
        <v>#REF!</v>
      </c>
      <c r="M74" s="212" t="str">
        <f t="shared" si="7"/>
        <v>#REF!</v>
      </c>
      <c r="N74" s="212">
        <v>0.0</v>
      </c>
      <c r="O74" s="106" t="str">
        <f t="shared" si="8"/>
        <v>#REF!</v>
      </c>
    </row>
    <row r="75" ht="15.75" customHeight="1">
      <c r="A75" s="171" t="str">
        <f>PLANTILLA!A80</f>
        <v>Co</v>
      </c>
      <c r="B75" s="171" t="str">
        <f>PLANTILLA!B80</f>
        <v>Cubrebocas industrial N95 o similar</v>
      </c>
      <c r="C75" s="105">
        <f>PLANTILLA!C80</f>
        <v>1</v>
      </c>
      <c r="D75" s="98" t="str">
        <f>PLANTILLA!D80</f>
        <v>pza</v>
      </c>
      <c r="E75" s="212" t="str">
        <f t="shared" si="1"/>
        <v>#REF!</v>
      </c>
      <c r="F75" s="212">
        <v>0.0</v>
      </c>
      <c r="G75" s="212" t="str">
        <f t="shared" si="2"/>
        <v>#REF!</v>
      </c>
      <c r="H75" s="212" t="str">
        <f t="shared" si="3"/>
        <v>#REF!</v>
      </c>
      <c r="I75" s="212" t="str">
        <f t="shared" si="4"/>
        <v>#REF!</v>
      </c>
      <c r="J75" s="212" t="str">
        <f t="shared" si="5"/>
        <v>#REF!</v>
      </c>
      <c r="K75" s="212">
        <v>0.0</v>
      </c>
      <c r="L75" s="212" t="str">
        <f t="shared" si="6"/>
        <v>#REF!</v>
      </c>
      <c r="M75" s="212" t="str">
        <f t="shared" si="7"/>
        <v>#REF!</v>
      </c>
      <c r="N75" s="212">
        <v>0.0</v>
      </c>
      <c r="O75" s="106" t="str">
        <f t="shared" si="8"/>
        <v>#REF!</v>
      </c>
    </row>
    <row r="76" ht="15.75" customHeight="1">
      <c r="A76" s="171" t="str">
        <f>PLANTILLA!A81</f>
        <v>Co</v>
      </c>
      <c r="B76" s="171" t="str">
        <f>PLANTILLA!B81</f>
        <v>Filamento PLA 1 kg diámetro 1.75 mm</v>
      </c>
      <c r="C76" s="105">
        <f>PLANTILLA!C81</f>
        <v>1</v>
      </c>
      <c r="D76" s="98" t="str">
        <f>PLANTILLA!D81</f>
        <v>rollo</v>
      </c>
      <c r="E76" s="212" t="str">
        <f t="shared" si="1"/>
        <v>#REF!</v>
      </c>
      <c r="F76" s="212">
        <v>0.0</v>
      </c>
      <c r="G76" s="212" t="str">
        <f t="shared" si="2"/>
        <v>#REF!</v>
      </c>
      <c r="H76" s="212" t="str">
        <f t="shared" si="3"/>
        <v>#REF!</v>
      </c>
      <c r="I76" s="212" t="str">
        <f t="shared" si="4"/>
        <v>#REF!</v>
      </c>
      <c r="J76" s="212" t="str">
        <f t="shared" si="5"/>
        <v>#REF!</v>
      </c>
      <c r="K76" s="212">
        <v>0.0</v>
      </c>
      <c r="L76" s="212" t="str">
        <f t="shared" si="6"/>
        <v>#REF!</v>
      </c>
      <c r="M76" s="212" t="str">
        <f t="shared" si="7"/>
        <v>#REF!</v>
      </c>
      <c r="N76" s="212">
        <v>0.0</v>
      </c>
      <c r="O76" s="106" t="str">
        <f t="shared" si="8"/>
        <v>#REF!</v>
      </c>
    </row>
    <row r="77" ht="15.75" customHeight="1">
      <c r="A77" s="171" t="str">
        <f>PLANTILLA!A88</f>
        <v>Co</v>
      </c>
      <c r="B77" s="171" t="str">
        <f>PLANTILLA!B88</f>
        <v/>
      </c>
      <c r="C77" s="105" t="str">
        <f>PLANTILLA!C88</f>
        <v/>
      </c>
      <c r="D77" s="98" t="str">
        <f>PLANTILLA!D88</f>
        <v/>
      </c>
      <c r="E77" s="212" t="str">
        <f t="shared" si="1"/>
        <v>#REF!</v>
      </c>
      <c r="F77" s="212">
        <v>0.0</v>
      </c>
      <c r="G77" s="212" t="str">
        <f t="shared" si="2"/>
        <v>#REF!</v>
      </c>
      <c r="H77" s="212" t="str">
        <f t="shared" si="3"/>
        <v>#REF!</v>
      </c>
      <c r="I77" s="212" t="str">
        <f t="shared" si="4"/>
        <v>#REF!</v>
      </c>
      <c r="J77" s="212" t="str">
        <f t="shared" si="5"/>
        <v>#REF!</v>
      </c>
      <c r="K77" s="212">
        <v>0.0</v>
      </c>
      <c r="L77" s="212" t="str">
        <f t="shared" si="6"/>
        <v>#REF!</v>
      </c>
      <c r="M77" s="212" t="str">
        <f t="shared" si="7"/>
        <v>#REF!</v>
      </c>
      <c r="N77" s="212">
        <v>0.0</v>
      </c>
      <c r="O77" s="106" t="str">
        <f t="shared" si="8"/>
        <v>#REF!</v>
      </c>
    </row>
    <row r="78" ht="15.75" customHeight="1">
      <c r="A78" s="171" t="str">
        <f>PLANTILLA!A89</f>
        <v/>
      </c>
      <c r="B78" s="211" t="str">
        <f>PLANTILLA!B89</f>
        <v>MATERIALES REÚSO</v>
      </c>
      <c r="C78" s="105" t="str">
        <f>PLANTILLA!C89</f>
        <v/>
      </c>
      <c r="D78" s="98" t="str">
        <f>PLANTILLA!D89</f>
        <v/>
      </c>
      <c r="E78" s="212" t="str">
        <f t="shared" si="1"/>
        <v>#REF!</v>
      </c>
      <c r="F78" s="212">
        <v>0.0</v>
      </c>
      <c r="G78" s="212" t="str">
        <f t="shared" si="2"/>
        <v>#REF!</v>
      </c>
      <c r="H78" s="212" t="str">
        <f t="shared" si="3"/>
        <v>#REF!</v>
      </c>
      <c r="I78" s="212" t="str">
        <f t="shared" si="4"/>
        <v>#REF!</v>
      </c>
      <c r="J78" s="212" t="str">
        <f t="shared" si="5"/>
        <v>#REF!</v>
      </c>
      <c r="K78" s="212">
        <v>0.0</v>
      </c>
      <c r="L78" s="212" t="str">
        <f t="shared" si="6"/>
        <v>#REF!</v>
      </c>
      <c r="M78" s="212" t="str">
        <f t="shared" si="7"/>
        <v>#REF!</v>
      </c>
      <c r="N78" s="212">
        <v>0.0</v>
      </c>
      <c r="O78" s="106" t="str">
        <f t="shared" si="8"/>
        <v>#REF!</v>
      </c>
    </row>
    <row r="79" ht="15.75" customHeight="1">
      <c r="A79" s="171" t="str">
        <f>PLANTILLA!A90</f>
        <v>Re</v>
      </c>
      <c r="B79" s="171" t="str">
        <f>PLANTILLA!B90</f>
        <v>Cartón de 3 mm de espesor de 30 x 30 cm</v>
      </c>
      <c r="C79" s="105">
        <f>PLANTILLA!C90</f>
        <v>1</v>
      </c>
      <c r="D79" s="98" t="str">
        <f>PLANTILLA!D90</f>
        <v>pza</v>
      </c>
      <c r="E79" s="212" t="str">
        <f t="shared" si="1"/>
        <v>#REF!</v>
      </c>
      <c r="F79" s="212">
        <v>0.0</v>
      </c>
      <c r="G79" s="212" t="str">
        <f t="shared" si="2"/>
        <v>#REF!</v>
      </c>
      <c r="H79" s="212" t="str">
        <f t="shared" si="3"/>
        <v>#REF!</v>
      </c>
      <c r="I79" s="212" t="str">
        <f t="shared" si="4"/>
        <v>#REF!</v>
      </c>
      <c r="J79" s="212" t="str">
        <f t="shared" si="5"/>
        <v>#REF!</v>
      </c>
      <c r="K79" s="212">
        <v>0.0</v>
      </c>
      <c r="L79" s="212" t="str">
        <f t="shared" si="6"/>
        <v>#REF!</v>
      </c>
      <c r="M79" s="212" t="str">
        <f t="shared" si="7"/>
        <v>#REF!</v>
      </c>
      <c r="N79" s="212">
        <v>0.0</v>
      </c>
      <c r="O79" s="106" t="str">
        <f t="shared" si="8"/>
        <v>#REF!</v>
      </c>
    </row>
    <row r="80" ht="15.75" customHeight="1">
      <c r="A80" s="171" t="str">
        <f>PLANTILLA!A91</f>
        <v>Re</v>
      </c>
      <c r="B80" s="171" t="str">
        <f>PLANTILLA!B91</f>
        <v>Hojas de papel tamaño carta con un lado limpio</v>
      </c>
      <c r="C80" s="105">
        <f>PLANTILLA!C91</f>
        <v>1</v>
      </c>
      <c r="D80" s="98" t="str">
        <f>PLANTILLA!D91</f>
        <v>hoja</v>
      </c>
      <c r="E80" s="212" t="str">
        <f t="shared" si="1"/>
        <v>#REF!</v>
      </c>
      <c r="F80" s="212">
        <v>0.0</v>
      </c>
      <c r="G80" s="212" t="str">
        <f t="shared" si="2"/>
        <v>#REF!</v>
      </c>
      <c r="H80" s="212" t="str">
        <f t="shared" si="3"/>
        <v>#REF!</v>
      </c>
      <c r="I80" s="212" t="str">
        <f t="shared" si="4"/>
        <v>#REF!</v>
      </c>
      <c r="J80" s="212" t="str">
        <f t="shared" si="5"/>
        <v>#REF!</v>
      </c>
      <c r="K80" s="212">
        <v>0.0</v>
      </c>
      <c r="L80" s="212" t="str">
        <f t="shared" si="6"/>
        <v>#REF!</v>
      </c>
      <c r="M80" s="212" t="str">
        <f t="shared" si="7"/>
        <v>#REF!</v>
      </c>
      <c r="N80" s="212">
        <v>0.0</v>
      </c>
      <c r="O80" s="106" t="str">
        <f t="shared" si="8"/>
        <v>#REF!</v>
      </c>
    </row>
    <row r="81" ht="15.75" customHeight="1">
      <c r="A81" s="171" t="str">
        <f>PLANTILLA!A92</f>
        <v>Re</v>
      </c>
      <c r="B81" s="171" t="str">
        <f>PLANTILLA!B92</f>
        <v>Bolsa de plástico</v>
      </c>
      <c r="C81" s="105">
        <f>PLANTILLA!C92</f>
        <v>1</v>
      </c>
      <c r="D81" s="98" t="str">
        <f>PLANTILLA!D92</f>
        <v>pza</v>
      </c>
      <c r="E81" s="212" t="str">
        <f t="shared" si="1"/>
        <v>#REF!</v>
      </c>
      <c r="F81" s="212">
        <v>0.0</v>
      </c>
      <c r="G81" s="212" t="str">
        <f t="shared" si="2"/>
        <v>#REF!</v>
      </c>
      <c r="H81" s="212" t="str">
        <f t="shared" si="3"/>
        <v>#REF!</v>
      </c>
      <c r="I81" s="212" t="str">
        <f t="shared" si="4"/>
        <v>#REF!</v>
      </c>
      <c r="J81" s="212" t="str">
        <f t="shared" si="5"/>
        <v>#REF!</v>
      </c>
      <c r="K81" s="212">
        <v>0.0</v>
      </c>
      <c r="L81" s="212" t="str">
        <f t="shared" si="6"/>
        <v>#REF!</v>
      </c>
      <c r="M81" s="212" t="str">
        <f t="shared" si="7"/>
        <v>#REF!</v>
      </c>
      <c r="N81" s="212">
        <v>0.0</v>
      </c>
      <c r="O81" s="106" t="str">
        <f t="shared" si="8"/>
        <v>#REF!</v>
      </c>
    </row>
    <row r="82" ht="15.75" customHeight="1">
      <c r="A82" s="171" t="str">
        <f>PLANTILLA!A93</f>
        <v>Re</v>
      </c>
      <c r="B82" s="171" t="str">
        <f>PLANTILLA!B93</f>
        <v>Botella de PET de 250 ml</v>
      </c>
      <c r="C82" s="105">
        <f>PLANTILLA!C93</f>
        <v>1</v>
      </c>
      <c r="D82" s="98" t="str">
        <f>PLANTILLA!D93</f>
        <v>pza</v>
      </c>
      <c r="E82" s="212" t="str">
        <f t="shared" si="1"/>
        <v>#REF!</v>
      </c>
      <c r="F82" s="212">
        <v>0.0</v>
      </c>
      <c r="G82" s="212" t="str">
        <f t="shared" si="2"/>
        <v>#REF!</v>
      </c>
      <c r="H82" s="212" t="str">
        <f t="shared" si="3"/>
        <v>#REF!</v>
      </c>
      <c r="I82" s="212" t="str">
        <f t="shared" si="4"/>
        <v>#REF!</v>
      </c>
      <c r="J82" s="212" t="str">
        <f t="shared" si="5"/>
        <v>#REF!</v>
      </c>
      <c r="K82" s="212">
        <v>0.0</v>
      </c>
      <c r="L82" s="212" t="str">
        <f t="shared" si="6"/>
        <v>#REF!</v>
      </c>
      <c r="M82" s="212" t="str">
        <f t="shared" si="7"/>
        <v>#REF!</v>
      </c>
      <c r="N82" s="212">
        <v>0.0</v>
      </c>
      <c r="O82" s="106" t="str">
        <f t="shared" si="8"/>
        <v>#REF!</v>
      </c>
    </row>
    <row r="83" ht="15.75" customHeight="1">
      <c r="A83" s="171" t="str">
        <f>PLANTILLA!A94</f>
        <v>Re</v>
      </c>
      <c r="B83" s="171" t="str">
        <f>PLANTILLA!B94</f>
        <v>Botella de PET de 600 ml</v>
      </c>
      <c r="C83" s="105">
        <f>PLANTILLA!C94</f>
        <v>1</v>
      </c>
      <c r="D83" s="98" t="str">
        <f>PLANTILLA!D94</f>
        <v>pza</v>
      </c>
      <c r="E83" s="212" t="str">
        <f t="shared" si="1"/>
        <v>#REF!</v>
      </c>
      <c r="F83" s="212">
        <v>0.0</v>
      </c>
      <c r="G83" s="212" t="str">
        <f t="shared" si="2"/>
        <v>#REF!</v>
      </c>
      <c r="H83" s="212" t="str">
        <f t="shared" si="3"/>
        <v>#REF!</v>
      </c>
      <c r="I83" s="212" t="str">
        <f t="shared" si="4"/>
        <v>#REF!</v>
      </c>
      <c r="J83" s="212" t="str">
        <f t="shared" si="5"/>
        <v>#REF!</v>
      </c>
      <c r="K83" s="212">
        <v>0.0</v>
      </c>
      <c r="L83" s="212" t="str">
        <f t="shared" si="6"/>
        <v>#REF!</v>
      </c>
      <c r="M83" s="212" t="str">
        <f t="shared" si="7"/>
        <v>#REF!</v>
      </c>
      <c r="N83" s="212">
        <v>0.0</v>
      </c>
      <c r="O83" s="106" t="str">
        <f t="shared" si="8"/>
        <v>#REF!</v>
      </c>
    </row>
    <row r="84" ht="15.75" customHeight="1">
      <c r="A84" s="171" t="str">
        <f>PLANTILLA!A95</f>
        <v>Re</v>
      </c>
      <c r="B84" s="171" t="str">
        <f>PLANTILLA!B95</f>
        <v>Botella de PET de 1 l</v>
      </c>
      <c r="C84" s="105">
        <f>PLANTILLA!C95</f>
        <v>1</v>
      </c>
      <c r="D84" s="98" t="str">
        <f>PLANTILLA!D95</f>
        <v>pza</v>
      </c>
      <c r="E84" s="212" t="str">
        <f t="shared" si="1"/>
        <v>#REF!</v>
      </c>
      <c r="F84" s="212">
        <v>0.0</v>
      </c>
      <c r="G84" s="212" t="str">
        <f t="shared" si="2"/>
        <v>#REF!</v>
      </c>
      <c r="H84" s="212" t="str">
        <f t="shared" si="3"/>
        <v>#REF!</v>
      </c>
      <c r="I84" s="212" t="str">
        <f t="shared" si="4"/>
        <v>#REF!</v>
      </c>
      <c r="J84" s="212" t="str">
        <f t="shared" si="5"/>
        <v>#REF!</v>
      </c>
      <c r="K84" s="212">
        <v>0.0</v>
      </c>
      <c r="L84" s="212" t="str">
        <f t="shared" si="6"/>
        <v>#REF!</v>
      </c>
      <c r="M84" s="212" t="str">
        <f t="shared" si="7"/>
        <v>#REF!</v>
      </c>
      <c r="N84" s="212">
        <v>0.0</v>
      </c>
      <c r="O84" s="106" t="str">
        <f t="shared" si="8"/>
        <v>#REF!</v>
      </c>
    </row>
    <row r="85" ht="15.75" customHeight="1">
      <c r="A85" s="171" t="str">
        <f>PLANTILLA!A96</f>
        <v>Re</v>
      </c>
      <c r="B85" s="171" t="str">
        <f>PLANTILLA!B96</f>
        <v>Vaso de plástico desechable (250 ml)</v>
      </c>
      <c r="C85" s="105">
        <f>PLANTILLA!C96</f>
        <v>1</v>
      </c>
      <c r="D85" s="98" t="str">
        <f>PLANTILLA!D96</f>
        <v>pza</v>
      </c>
      <c r="E85" s="212" t="str">
        <f t="shared" si="1"/>
        <v>#REF!</v>
      </c>
      <c r="F85" s="212">
        <v>0.0</v>
      </c>
      <c r="G85" s="212" t="str">
        <f t="shared" si="2"/>
        <v>#REF!</v>
      </c>
      <c r="H85" s="212" t="str">
        <f t="shared" si="3"/>
        <v>#REF!</v>
      </c>
      <c r="I85" s="212" t="str">
        <f t="shared" si="4"/>
        <v>#REF!</v>
      </c>
      <c r="J85" s="212" t="str">
        <f t="shared" si="5"/>
        <v>#REF!</v>
      </c>
      <c r="K85" s="212">
        <v>0.0</v>
      </c>
      <c r="L85" s="212" t="str">
        <f t="shared" si="6"/>
        <v>#REF!</v>
      </c>
      <c r="M85" s="212" t="str">
        <f t="shared" si="7"/>
        <v>#REF!</v>
      </c>
      <c r="N85" s="212">
        <v>0.0</v>
      </c>
      <c r="O85" s="106" t="str">
        <f t="shared" si="8"/>
        <v>#REF!</v>
      </c>
    </row>
    <row r="86" ht="15.75" customHeight="1">
      <c r="A86" s="171" t="str">
        <f>PLANTILLA!A97</f>
        <v>Re</v>
      </c>
      <c r="B86" s="171" t="str">
        <f>PLANTILLA!B97</f>
        <v>Tetrapack de 250 ml</v>
      </c>
      <c r="C86" s="105">
        <f>PLANTILLA!C97</f>
        <v>1</v>
      </c>
      <c r="D86" s="98" t="str">
        <f>PLANTILLA!D97</f>
        <v>pza</v>
      </c>
      <c r="E86" s="212" t="str">
        <f t="shared" si="1"/>
        <v>#REF!</v>
      </c>
      <c r="F86" s="212">
        <v>0.0</v>
      </c>
      <c r="G86" s="212" t="str">
        <f t="shared" si="2"/>
        <v>#REF!</v>
      </c>
      <c r="H86" s="212" t="str">
        <f t="shared" si="3"/>
        <v>#REF!</v>
      </c>
      <c r="I86" s="212" t="str">
        <f t="shared" si="4"/>
        <v>#REF!</v>
      </c>
      <c r="J86" s="212" t="str">
        <f t="shared" si="5"/>
        <v>#REF!</v>
      </c>
      <c r="K86" s="212">
        <v>0.0</v>
      </c>
      <c r="L86" s="212" t="str">
        <f t="shared" si="6"/>
        <v>#REF!</v>
      </c>
      <c r="M86" s="212" t="str">
        <f t="shared" si="7"/>
        <v>#REF!</v>
      </c>
      <c r="N86" s="212">
        <v>0.0</v>
      </c>
      <c r="O86" s="106" t="str">
        <f t="shared" si="8"/>
        <v>#REF!</v>
      </c>
    </row>
    <row r="87" ht="15.75" customHeight="1">
      <c r="A87" s="171" t="str">
        <f>PLANTILLA!A98</f>
        <v>Re</v>
      </c>
      <c r="B87" s="171" t="str">
        <f>PLANTILLA!B98</f>
        <v>Tetrapack de 500 ml</v>
      </c>
      <c r="C87" s="105">
        <f>PLANTILLA!C98</f>
        <v>1</v>
      </c>
      <c r="D87" s="98" t="str">
        <f>PLANTILLA!D98</f>
        <v>pza</v>
      </c>
      <c r="E87" s="212" t="str">
        <f t="shared" si="1"/>
        <v>#REF!</v>
      </c>
      <c r="F87" s="212">
        <v>0.0</v>
      </c>
      <c r="G87" s="212" t="str">
        <f t="shared" si="2"/>
        <v>#REF!</v>
      </c>
      <c r="H87" s="212" t="str">
        <f t="shared" si="3"/>
        <v>#REF!</v>
      </c>
      <c r="I87" s="212" t="str">
        <f t="shared" si="4"/>
        <v>#REF!</v>
      </c>
      <c r="J87" s="212" t="str">
        <f t="shared" si="5"/>
        <v>#REF!</v>
      </c>
      <c r="K87" s="212">
        <v>0.0</v>
      </c>
      <c r="L87" s="212" t="str">
        <f t="shared" si="6"/>
        <v>#REF!</v>
      </c>
      <c r="M87" s="212" t="str">
        <f t="shared" si="7"/>
        <v>#REF!</v>
      </c>
      <c r="N87" s="212">
        <v>0.0</v>
      </c>
      <c r="O87" s="106" t="str">
        <f t="shared" si="8"/>
        <v>#REF!</v>
      </c>
    </row>
    <row r="88" ht="15.75" customHeight="1">
      <c r="A88" s="171" t="str">
        <f>PLANTILLA!A99</f>
        <v>Re</v>
      </c>
      <c r="B88" s="171" t="str">
        <f>PLANTILLA!B99</f>
        <v>Tetrapack de 1 l</v>
      </c>
      <c r="C88" s="105">
        <f>PLANTILLA!C99</f>
        <v>1</v>
      </c>
      <c r="D88" s="98" t="str">
        <f>PLANTILLA!D99</f>
        <v>pza</v>
      </c>
      <c r="E88" s="212" t="str">
        <f t="shared" si="1"/>
        <v>#REF!</v>
      </c>
      <c r="F88" s="212">
        <v>0.0</v>
      </c>
      <c r="G88" s="212" t="str">
        <f t="shared" si="2"/>
        <v>#REF!</v>
      </c>
      <c r="H88" s="212" t="str">
        <f t="shared" si="3"/>
        <v>#REF!</v>
      </c>
      <c r="I88" s="212" t="str">
        <f t="shared" si="4"/>
        <v>#REF!</v>
      </c>
      <c r="J88" s="212" t="str">
        <f t="shared" si="5"/>
        <v>#REF!</v>
      </c>
      <c r="K88" s="212">
        <v>0.0</v>
      </c>
      <c r="L88" s="212" t="str">
        <f t="shared" si="6"/>
        <v>#REF!</v>
      </c>
      <c r="M88" s="212" t="str">
        <f t="shared" si="7"/>
        <v>#REF!</v>
      </c>
      <c r="N88" s="212">
        <v>0.0</v>
      </c>
      <c r="O88" s="106" t="str">
        <f t="shared" si="8"/>
        <v>#REF!</v>
      </c>
    </row>
    <row r="89" ht="15.75" customHeight="1">
      <c r="A89" s="171" t="str">
        <f>PLANTILLA!A100</f>
        <v>Re</v>
      </c>
      <c r="B89" s="171" t="str">
        <f>PLANTILLA!B100</f>
        <v>Tubo de cartón de papel de baño</v>
      </c>
      <c r="C89" s="105">
        <f>PLANTILLA!C100</f>
        <v>1</v>
      </c>
      <c r="D89" s="98" t="str">
        <f>PLANTILLA!D100</f>
        <v>pza</v>
      </c>
      <c r="E89" s="212" t="str">
        <f t="shared" si="1"/>
        <v>#REF!</v>
      </c>
      <c r="F89" s="212">
        <v>0.0</v>
      </c>
      <c r="G89" s="212" t="str">
        <f t="shared" si="2"/>
        <v>#REF!</v>
      </c>
      <c r="H89" s="212" t="str">
        <f t="shared" si="3"/>
        <v>#REF!</v>
      </c>
      <c r="I89" s="212" t="str">
        <f t="shared" si="4"/>
        <v>#REF!</v>
      </c>
      <c r="J89" s="212" t="str">
        <f t="shared" si="5"/>
        <v>#REF!</v>
      </c>
      <c r="K89" s="212">
        <v>0.0</v>
      </c>
      <c r="L89" s="212" t="str">
        <f t="shared" si="6"/>
        <v>#REF!</v>
      </c>
      <c r="M89" s="212" t="str">
        <f t="shared" si="7"/>
        <v>#REF!</v>
      </c>
      <c r="N89" s="212">
        <v>0.0</v>
      </c>
      <c r="O89" s="106" t="str">
        <f t="shared" si="8"/>
        <v>#REF!</v>
      </c>
    </row>
    <row r="90" ht="15.75" customHeight="1">
      <c r="A90" s="171" t="str">
        <f>PLANTILLA!A101</f>
        <v>Re</v>
      </c>
      <c r="B90" s="171" t="str">
        <f>PLANTILLA!B101</f>
        <v>Periódico</v>
      </c>
      <c r="C90" s="105">
        <f>PLANTILLA!C101</f>
        <v>1</v>
      </c>
      <c r="D90" s="98" t="str">
        <f>PLANTILLA!D101</f>
        <v>pza</v>
      </c>
      <c r="E90" s="212" t="str">
        <f t="shared" si="1"/>
        <v>#REF!</v>
      </c>
      <c r="F90" s="212">
        <v>0.0</v>
      </c>
      <c r="G90" s="212" t="str">
        <f t="shared" si="2"/>
        <v>#REF!</v>
      </c>
      <c r="H90" s="212" t="str">
        <f t="shared" si="3"/>
        <v>#REF!</v>
      </c>
      <c r="I90" s="212" t="str">
        <f t="shared" si="4"/>
        <v>#REF!</v>
      </c>
      <c r="J90" s="212" t="str">
        <f t="shared" si="5"/>
        <v>#REF!</v>
      </c>
      <c r="K90" s="212">
        <v>0.0</v>
      </c>
      <c r="L90" s="212" t="str">
        <f t="shared" si="6"/>
        <v>#REF!</v>
      </c>
      <c r="M90" s="212" t="str">
        <f t="shared" si="7"/>
        <v>#REF!</v>
      </c>
      <c r="N90" s="212">
        <v>0.0</v>
      </c>
      <c r="O90" s="106" t="str">
        <f t="shared" si="8"/>
        <v>#REF!</v>
      </c>
    </row>
    <row r="91" ht="15.75" customHeight="1">
      <c r="A91" s="171" t="str">
        <f>PLANTILLA!A102</f>
        <v>Re</v>
      </c>
      <c r="B91" s="171" t="str">
        <f>PLANTILLA!B102</f>
        <v>Tela de reúso (tamaño de 1 playera aproximadamente)</v>
      </c>
      <c r="C91" s="105">
        <f>PLANTILLA!C102</f>
        <v>1</v>
      </c>
      <c r="D91" s="98" t="str">
        <f>PLANTILLA!D102</f>
        <v>pza</v>
      </c>
      <c r="E91" s="212" t="str">
        <f t="shared" si="1"/>
        <v>#REF!</v>
      </c>
      <c r="F91" s="212">
        <v>0.0</v>
      </c>
      <c r="G91" s="212" t="str">
        <f t="shared" si="2"/>
        <v>#REF!</v>
      </c>
      <c r="H91" s="212" t="str">
        <f t="shared" si="3"/>
        <v>#REF!</v>
      </c>
      <c r="I91" s="212" t="str">
        <f t="shared" si="4"/>
        <v>#REF!</v>
      </c>
      <c r="J91" s="212" t="str">
        <f t="shared" si="5"/>
        <v>#REF!</v>
      </c>
      <c r="K91" s="212">
        <v>0.0</v>
      </c>
      <c r="L91" s="212" t="str">
        <f t="shared" si="6"/>
        <v>#REF!</v>
      </c>
      <c r="M91" s="212" t="str">
        <f t="shared" si="7"/>
        <v>#REF!</v>
      </c>
      <c r="N91" s="212">
        <v>0.0</v>
      </c>
      <c r="O91" s="106" t="str">
        <f t="shared" si="8"/>
        <v>#REF!</v>
      </c>
    </row>
    <row r="92" ht="15.75" customHeight="1">
      <c r="A92" s="171" t="str">
        <f>PLANTILLA!A103</f>
        <v>Re</v>
      </c>
      <c r="B92" s="171" t="str">
        <f>PLANTILLA!B103</f>
        <v>Caja de cereal o cartón delgado (caja de 300 g) aproximadamente</v>
      </c>
      <c r="C92" s="105">
        <f>PLANTILLA!C103</f>
        <v>1</v>
      </c>
      <c r="D92" s="98" t="str">
        <f>PLANTILLA!D103</f>
        <v>pza</v>
      </c>
      <c r="E92" s="212" t="str">
        <f t="shared" si="1"/>
        <v>#REF!</v>
      </c>
      <c r="F92" s="212">
        <v>0.0</v>
      </c>
      <c r="G92" s="212" t="str">
        <f t="shared" si="2"/>
        <v>#REF!</v>
      </c>
      <c r="H92" s="212" t="str">
        <f t="shared" si="3"/>
        <v>#REF!</v>
      </c>
      <c r="I92" s="212" t="str">
        <f t="shared" si="4"/>
        <v>#REF!</v>
      </c>
      <c r="J92" s="212" t="str">
        <f t="shared" si="5"/>
        <v>#REF!</v>
      </c>
      <c r="K92" s="212">
        <v>0.0</v>
      </c>
      <c r="L92" s="212" t="str">
        <f t="shared" si="6"/>
        <v>#REF!</v>
      </c>
      <c r="M92" s="212" t="str">
        <f t="shared" si="7"/>
        <v>#REF!</v>
      </c>
      <c r="N92" s="212">
        <v>0.0</v>
      </c>
      <c r="O92" s="106" t="str">
        <f t="shared" si="8"/>
        <v>#REF!</v>
      </c>
    </row>
    <row r="93" ht="15.75" customHeight="1">
      <c r="A93" s="171" t="str">
        <f>PLANTILLA!A104</f>
        <v>Re</v>
      </c>
      <c r="B93" s="171" t="str">
        <f>PLANTILLA!B104</f>
        <v>Taparrosca de botella de PET 3 cm de diámetro </v>
      </c>
      <c r="C93" s="105">
        <f>PLANTILLA!C104</f>
        <v>1</v>
      </c>
      <c r="D93" s="98" t="str">
        <f>PLANTILLA!D104</f>
        <v>pza</v>
      </c>
      <c r="E93" s="212" t="str">
        <f t="shared" si="1"/>
        <v>#REF!</v>
      </c>
      <c r="F93" s="212">
        <v>0.0</v>
      </c>
      <c r="G93" s="212" t="str">
        <f t="shared" si="2"/>
        <v>#REF!</v>
      </c>
      <c r="H93" s="212" t="str">
        <f t="shared" si="3"/>
        <v>#REF!</v>
      </c>
      <c r="I93" s="212" t="str">
        <f t="shared" si="4"/>
        <v>#REF!</v>
      </c>
      <c r="J93" s="212" t="str">
        <f t="shared" si="5"/>
        <v>#REF!</v>
      </c>
      <c r="K93" s="212">
        <v>0.0</v>
      </c>
      <c r="L93" s="212" t="str">
        <f t="shared" si="6"/>
        <v>#REF!</v>
      </c>
      <c r="M93" s="212" t="str">
        <f t="shared" si="7"/>
        <v>#REF!</v>
      </c>
      <c r="N93" s="212">
        <v>0.0</v>
      </c>
      <c r="O93" s="106" t="str">
        <f t="shared" si="8"/>
        <v>#REF!</v>
      </c>
    </row>
    <row r="94" ht="15.75" customHeight="1">
      <c r="A94" s="171" t="str">
        <f>PLANTILLA!A105</f>
        <v>Re</v>
      </c>
      <c r="B94" s="171" t="str">
        <f>PLANTILLA!B105</f>
        <v>Taparrosca de 5 cm de diámetro aproximadamente</v>
      </c>
      <c r="C94" s="105">
        <f>PLANTILLA!C105</f>
        <v>1</v>
      </c>
      <c r="D94" s="98" t="str">
        <f>PLANTILLA!D105</f>
        <v>pza</v>
      </c>
      <c r="E94" s="212" t="str">
        <f t="shared" si="1"/>
        <v>#REF!</v>
      </c>
      <c r="F94" s="212">
        <v>0.0</v>
      </c>
      <c r="G94" s="212" t="str">
        <f t="shared" si="2"/>
        <v>#REF!</v>
      </c>
      <c r="H94" s="212" t="str">
        <f t="shared" si="3"/>
        <v>#REF!</v>
      </c>
      <c r="I94" s="212" t="str">
        <f t="shared" si="4"/>
        <v>#REF!</v>
      </c>
      <c r="J94" s="212" t="str">
        <f t="shared" si="5"/>
        <v>#REF!</v>
      </c>
      <c r="K94" s="212">
        <v>0.0</v>
      </c>
      <c r="L94" s="212" t="str">
        <f t="shared" si="6"/>
        <v>#REF!</v>
      </c>
      <c r="M94" s="212" t="str">
        <f t="shared" si="7"/>
        <v>#REF!</v>
      </c>
      <c r="N94" s="212">
        <v>0.0</v>
      </c>
      <c r="O94" s="106" t="str">
        <f t="shared" si="8"/>
        <v>#REF!</v>
      </c>
    </row>
    <row r="95" ht="15.75" customHeight="1">
      <c r="A95" s="171" t="str">
        <f>PLANTILLA!A106</f>
        <v>Re</v>
      </c>
      <c r="B95" s="171" t="str">
        <f>PLANTILLA!B106</f>
        <v>Tapa de 10 cm de diámetro  aproximadamente</v>
      </c>
      <c r="C95" s="105">
        <f>PLANTILLA!C106</f>
        <v>1</v>
      </c>
      <c r="D95" s="98" t="str">
        <f>PLANTILLA!D106</f>
        <v>pza</v>
      </c>
      <c r="E95" s="212" t="str">
        <f t="shared" si="1"/>
        <v>#REF!</v>
      </c>
      <c r="F95" s="212">
        <v>0.0</v>
      </c>
      <c r="G95" s="212" t="str">
        <f t="shared" si="2"/>
        <v>#REF!</v>
      </c>
      <c r="H95" s="212" t="str">
        <f t="shared" si="3"/>
        <v>#REF!</v>
      </c>
      <c r="I95" s="212" t="str">
        <f t="shared" si="4"/>
        <v>#REF!</v>
      </c>
      <c r="J95" s="212" t="str">
        <f t="shared" si="5"/>
        <v>#REF!</v>
      </c>
      <c r="K95" s="212">
        <v>0.0</v>
      </c>
      <c r="L95" s="212" t="str">
        <f t="shared" si="6"/>
        <v>#REF!</v>
      </c>
      <c r="M95" s="212" t="str">
        <f t="shared" si="7"/>
        <v>#REF!</v>
      </c>
      <c r="N95" s="212">
        <v>0.0</v>
      </c>
      <c r="O95" s="106" t="str">
        <f t="shared" si="8"/>
        <v>#REF!</v>
      </c>
    </row>
    <row r="96" ht="15.75" customHeight="1">
      <c r="A96" s="171" t="str">
        <f>PLANTILLA!A107</f>
        <v>Re</v>
      </c>
      <c r="B96" s="171" t="str">
        <f>PLANTILLA!B107</f>
        <v>Lija para madera grado 60</v>
      </c>
      <c r="C96" s="105">
        <f>PLANTILLA!C107</f>
        <v>1</v>
      </c>
      <c r="D96" s="98" t="str">
        <f>PLANTILLA!D107</f>
        <v>pza</v>
      </c>
      <c r="E96" s="212" t="str">
        <f t="shared" si="1"/>
        <v>#REF!</v>
      </c>
      <c r="F96" s="212">
        <v>0.0</v>
      </c>
      <c r="G96" s="212" t="str">
        <f t="shared" si="2"/>
        <v>#REF!</v>
      </c>
      <c r="H96" s="212" t="str">
        <f t="shared" si="3"/>
        <v>#REF!</v>
      </c>
      <c r="I96" s="212" t="str">
        <f t="shared" si="4"/>
        <v>#REF!</v>
      </c>
      <c r="J96" s="212" t="str">
        <f t="shared" si="5"/>
        <v>#REF!</v>
      </c>
      <c r="K96" s="212">
        <v>0.0</v>
      </c>
      <c r="L96" s="212" t="str">
        <f t="shared" si="6"/>
        <v>#REF!</v>
      </c>
      <c r="M96" s="212" t="str">
        <f t="shared" si="7"/>
        <v>#REF!</v>
      </c>
      <c r="N96" s="212">
        <v>0.0</v>
      </c>
      <c r="O96" s="106" t="str">
        <f t="shared" si="8"/>
        <v>#REF!</v>
      </c>
    </row>
    <row r="97" ht="15.75" customHeight="1">
      <c r="A97" s="171" t="str">
        <f>PLANTILLA!A115</f>
        <v/>
      </c>
      <c r="B97" s="171" t="str">
        <f>PLANTILLA!B115</f>
        <v/>
      </c>
      <c r="C97" s="105">
        <f>PLANTILLA!C115</f>
        <v>1</v>
      </c>
      <c r="D97" s="98" t="str">
        <f>PLANTILLA!D115</f>
        <v>pza</v>
      </c>
      <c r="E97" s="212" t="str">
        <f t="shared" si="1"/>
        <v>#REF!</v>
      </c>
      <c r="F97" s="212">
        <v>0.0</v>
      </c>
      <c r="G97" s="212" t="str">
        <f t="shared" si="2"/>
        <v>#REF!</v>
      </c>
      <c r="H97" s="212" t="str">
        <f t="shared" si="3"/>
        <v>#REF!</v>
      </c>
      <c r="I97" s="212" t="str">
        <f t="shared" si="4"/>
        <v>#REF!</v>
      </c>
      <c r="J97" s="212" t="str">
        <f t="shared" si="5"/>
        <v>#REF!</v>
      </c>
      <c r="K97" s="212">
        <v>0.0</v>
      </c>
      <c r="L97" s="212" t="str">
        <f t="shared" si="6"/>
        <v>#REF!</v>
      </c>
      <c r="M97" s="212" t="str">
        <f t="shared" si="7"/>
        <v>#REF!</v>
      </c>
      <c r="N97" s="212">
        <v>0.0</v>
      </c>
      <c r="O97" s="106" t="str">
        <f t="shared" si="8"/>
        <v>#REF!</v>
      </c>
    </row>
    <row r="98" ht="15.75" customHeight="1">
      <c r="A98" s="171" t="str">
        <f>PLANTILLA!A116</f>
        <v/>
      </c>
      <c r="B98" s="211" t="str">
        <f>PLANTILLA!B116</f>
        <v>ESTUCHE INDIVIDUAL</v>
      </c>
      <c r="C98" s="105" t="str">
        <f>PLANTILLA!C116</f>
        <v/>
      </c>
      <c r="D98" s="98" t="str">
        <f>PLANTILLA!D116</f>
        <v/>
      </c>
      <c r="E98" s="212" t="str">
        <f t="shared" si="1"/>
        <v>#REF!</v>
      </c>
      <c r="F98" s="212">
        <v>0.0</v>
      </c>
      <c r="G98" s="212" t="str">
        <f t="shared" si="2"/>
        <v>#REF!</v>
      </c>
      <c r="H98" s="212" t="str">
        <f t="shared" si="3"/>
        <v>#REF!</v>
      </c>
      <c r="I98" s="212" t="str">
        <f t="shared" si="4"/>
        <v>#REF!</v>
      </c>
      <c r="J98" s="212" t="str">
        <f t="shared" si="5"/>
        <v>#REF!</v>
      </c>
      <c r="K98" s="212">
        <v>0.0</v>
      </c>
      <c r="L98" s="212" t="str">
        <f t="shared" si="6"/>
        <v>#REF!</v>
      </c>
      <c r="M98" s="212" t="str">
        <f t="shared" si="7"/>
        <v>#REF!</v>
      </c>
      <c r="N98" s="212">
        <v>0.0</v>
      </c>
      <c r="O98" s="106" t="str">
        <f t="shared" si="8"/>
        <v>#REF!</v>
      </c>
    </row>
    <row r="99" ht="15.75" customHeight="1">
      <c r="A99" s="171" t="str">
        <f>PLANTILLA!A117</f>
        <v>In</v>
      </c>
      <c r="B99" s="171" t="str">
        <f>PLANTILLA!B117</f>
        <v>Lápiz</v>
      </c>
      <c r="C99" s="105">
        <f>PLANTILLA!C117</f>
        <v>1</v>
      </c>
      <c r="D99" s="98" t="str">
        <f>PLANTILLA!D117</f>
        <v>pza</v>
      </c>
      <c r="E99" s="212" t="str">
        <f t="shared" si="1"/>
        <v>#REF!</v>
      </c>
      <c r="F99" s="212">
        <v>0.0</v>
      </c>
      <c r="G99" s="212" t="str">
        <f t="shared" si="2"/>
        <v>#REF!</v>
      </c>
      <c r="H99" s="212" t="str">
        <f t="shared" si="3"/>
        <v>#REF!</v>
      </c>
      <c r="I99" s="212" t="str">
        <f t="shared" si="4"/>
        <v>#REF!</v>
      </c>
      <c r="J99" s="212" t="str">
        <f t="shared" si="5"/>
        <v>#REF!</v>
      </c>
      <c r="K99" s="212">
        <v>0.0</v>
      </c>
      <c r="L99" s="212" t="str">
        <f t="shared" si="6"/>
        <v>#REF!</v>
      </c>
      <c r="M99" s="212" t="str">
        <f t="shared" si="7"/>
        <v>#REF!</v>
      </c>
      <c r="N99" s="212">
        <v>0.0</v>
      </c>
      <c r="O99" s="106" t="str">
        <f t="shared" si="8"/>
        <v>#REF!</v>
      </c>
    </row>
    <row r="100" ht="15.75" customHeight="1">
      <c r="A100" s="171" t="str">
        <f>PLANTILLA!A118</f>
        <v>In</v>
      </c>
      <c r="B100" s="171" t="str">
        <f>PLANTILLA!B118</f>
        <v>Goma</v>
      </c>
      <c r="C100" s="105">
        <f>PLANTILLA!C118</f>
        <v>1</v>
      </c>
      <c r="D100" s="98" t="str">
        <f>PLANTILLA!D118</f>
        <v>pza</v>
      </c>
      <c r="E100" s="212" t="str">
        <f t="shared" si="1"/>
        <v>#REF!</v>
      </c>
      <c r="F100" s="212">
        <v>0.0</v>
      </c>
      <c r="G100" s="212" t="str">
        <f t="shared" si="2"/>
        <v>#REF!</v>
      </c>
      <c r="H100" s="212" t="str">
        <f t="shared" si="3"/>
        <v>#REF!</v>
      </c>
      <c r="I100" s="212" t="str">
        <f t="shared" si="4"/>
        <v>#REF!</v>
      </c>
      <c r="J100" s="212" t="str">
        <f t="shared" si="5"/>
        <v>#REF!</v>
      </c>
      <c r="K100" s="212">
        <v>0.0</v>
      </c>
      <c r="L100" s="212" t="str">
        <f t="shared" si="6"/>
        <v>#REF!</v>
      </c>
      <c r="M100" s="212" t="str">
        <f t="shared" si="7"/>
        <v>#REF!</v>
      </c>
      <c r="N100" s="212">
        <v>0.0</v>
      </c>
      <c r="O100" s="106" t="str">
        <f t="shared" si="8"/>
        <v>#REF!</v>
      </c>
    </row>
    <row r="101" ht="15.75" customHeight="1">
      <c r="A101" s="171" t="str">
        <f>PLANTILLA!A119</f>
        <v>In</v>
      </c>
      <c r="B101" s="171" t="str">
        <f>PLANTILLA!B119</f>
        <v>Sacapuntas</v>
      </c>
      <c r="C101" s="105">
        <f>PLANTILLA!C119</f>
        <v>1</v>
      </c>
      <c r="D101" s="98" t="str">
        <f>PLANTILLA!D119</f>
        <v>pza</v>
      </c>
      <c r="E101" s="212" t="str">
        <f t="shared" si="1"/>
        <v>#REF!</v>
      </c>
      <c r="F101" s="212">
        <v>0.0</v>
      </c>
      <c r="G101" s="212" t="str">
        <f t="shared" si="2"/>
        <v>#REF!</v>
      </c>
      <c r="H101" s="212" t="str">
        <f t="shared" si="3"/>
        <v>#REF!</v>
      </c>
      <c r="I101" s="212" t="str">
        <f t="shared" si="4"/>
        <v>#REF!</v>
      </c>
      <c r="J101" s="212" t="str">
        <f t="shared" si="5"/>
        <v>#REF!</v>
      </c>
      <c r="K101" s="212">
        <v>0.0</v>
      </c>
      <c r="L101" s="212" t="str">
        <f t="shared" si="6"/>
        <v>#REF!</v>
      </c>
      <c r="M101" s="212" t="str">
        <f t="shared" si="7"/>
        <v>#REF!</v>
      </c>
      <c r="N101" s="212">
        <v>0.0</v>
      </c>
      <c r="O101" s="106" t="str">
        <f t="shared" si="8"/>
        <v>#REF!</v>
      </c>
    </row>
    <row r="102" ht="15.75" customHeight="1">
      <c r="A102" s="171" t="str">
        <f>PLANTILLA!A120</f>
        <v>In</v>
      </c>
      <c r="B102" s="171" t="str">
        <f>PLANTILLA!B120</f>
        <v>Bolígrafo</v>
      </c>
      <c r="C102" s="105">
        <f>PLANTILLA!C120</f>
        <v>1</v>
      </c>
      <c r="D102" s="98" t="str">
        <f>PLANTILLA!D120</f>
        <v>pza</v>
      </c>
      <c r="E102" s="212" t="str">
        <f t="shared" si="1"/>
        <v>#REF!</v>
      </c>
      <c r="F102" s="212">
        <v>0.0</v>
      </c>
      <c r="G102" s="212" t="str">
        <f t="shared" si="2"/>
        <v>#REF!</v>
      </c>
      <c r="H102" s="212" t="str">
        <f t="shared" si="3"/>
        <v>#REF!</v>
      </c>
      <c r="I102" s="212" t="str">
        <f t="shared" si="4"/>
        <v>#REF!</v>
      </c>
      <c r="J102" s="212" t="str">
        <f t="shared" si="5"/>
        <v>#REF!</v>
      </c>
      <c r="K102" s="212">
        <v>0.0</v>
      </c>
      <c r="L102" s="212" t="str">
        <f t="shared" si="6"/>
        <v>#REF!</v>
      </c>
      <c r="M102" s="212" t="str">
        <f t="shared" si="7"/>
        <v>#REF!</v>
      </c>
      <c r="N102" s="212">
        <v>0.0</v>
      </c>
      <c r="O102" s="106" t="str">
        <f t="shared" si="8"/>
        <v>#REF!</v>
      </c>
    </row>
    <row r="103" ht="15.75" customHeight="1">
      <c r="A103" s="171" t="str">
        <f>PLANTILLA!A121</f>
        <v>In</v>
      </c>
      <c r="B103" s="171" t="str">
        <f>PLANTILLA!B121</f>
        <v>Tijeras</v>
      </c>
      <c r="C103" s="105">
        <f>PLANTILLA!C121</f>
        <v>1</v>
      </c>
      <c r="D103" s="98" t="str">
        <f>PLANTILLA!D121</f>
        <v>pza</v>
      </c>
      <c r="E103" s="212" t="str">
        <f t="shared" si="1"/>
        <v>#REF!</v>
      </c>
      <c r="F103" s="212">
        <v>0.0</v>
      </c>
      <c r="G103" s="212" t="str">
        <f t="shared" si="2"/>
        <v>#REF!</v>
      </c>
      <c r="H103" s="212" t="str">
        <f t="shared" si="3"/>
        <v>#REF!</v>
      </c>
      <c r="I103" s="212" t="str">
        <f t="shared" si="4"/>
        <v>#REF!</v>
      </c>
      <c r="J103" s="212" t="str">
        <f t="shared" si="5"/>
        <v>#REF!</v>
      </c>
      <c r="K103" s="212">
        <v>0.0</v>
      </c>
      <c r="L103" s="212" t="str">
        <f t="shared" si="6"/>
        <v>#REF!</v>
      </c>
      <c r="M103" s="212" t="str">
        <f t="shared" si="7"/>
        <v>#REF!</v>
      </c>
      <c r="N103" s="212">
        <v>0.0</v>
      </c>
      <c r="O103" s="106" t="str">
        <f t="shared" si="8"/>
        <v>#REF!</v>
      </c>
    </row>
    <row r="104" ht="15.75" customHeight="1">
      <c r="A104" s="171" t="str">
        <f>PLANTILLA!A122</f>
        <v>In</v>
      </c>
      <c r="B104" s="171" t="str">
        <f>PLANTILLA!B122</f>
        <v>Pegamento en barra (Pritt) de 8 g</v>
      </c>
      <c r="C104" s="105">
        <f>PLANTILLA!C122</f>
        <v>1</v>
      </c>
      <c r="D104" s="98" t="str">
        <f>PLANTILLA!D122</f>
        <v>pza</v>
      </c>
      <c r="E104" s="212" t="str">
        <f t="shared" si="1"/>
        <v>#REF!</v>
      </c>
      <c r="F104" s="212">
        <v>0.0</v>
      </c>
      <c r="G104" s="212" t="str">
        <f t="shared" si="2"/>
        <v>#REF!</v>
      </c>
      <c r="H104" s="212" t="str">
        <f t="shared" si="3"/>
        <v>#REF!</v>
      </c>
      <c r="I104" s="212" t="str">
        <f t="shared" si="4"/>
        <v>#REF!</v>
      </c>
      <c r="J104" s="212" t="str">
        <f t="shared" si="5"/>
        <v>#REF!</v>
      </c>
      <c r="K104" s="212">
        <v>0.0</v>
      </c>
      <c r="L104" s="212" t="str">
        <f t="shared" si="6"/>
        <v>#REF!</v>
      </c>
      <c r="M104" s="212" t="str">
        <f t="shared" si="7"/>
        <v>#REF!</v>
      </c>
      <c r="N104" s="212">
        <v>0.0</v>
      </c>
      <c r="O104" s="106" t="str">
        <f t="shared" si="8"/>
        <v>#REF!</v>
      </c>
    </row>
    <row r="105" ht="15.75" customHeight="1">
      <c r="A105" s="171" t="str">
        <f>PLANTILLA!A123</f>
        <v>In</v>
      </c>
      <c r="B105" s="171" t="str">
        <f>PLANTILLA!B123</f>
        <v>Caja de 12 colores de madera</v>
      </c>
      <c r="C105" s="105">
        <f>PLANTILLA!C123</f>
        <v>1</v>
      </c>
      <c r="D105" s="98" t="str">
        <f>PLANTILLA!D123</f>
        <v>caja</v>
      </c>
      <c r="E105" s="212" t="str">
        <f t="shared" si="1"/>
        <v>#REF!</v>
      </c>
      <c r="F105" s="212">
        <v>0.0</v>
      </c>
      <c r="G105" s="212" t="str">
        <f t="shared" si="2"/>
        <v>#REF!</v>
      </c>
      <c r="H105" s="212" t="str">
        <f t="shared" si="3"/>
        <v>#REF!</v>
      </c>
      <c r="I105" s="212" t="str">
        <f t="shared" si="4"/>
        <v>#REF!</v>
      </c>
      <c r="J105" s="212" t="str">
        <f t="shared" si="5"/>
        <v>#REF!</v>
      </c>
      <c r="K105" s="212">
        <v>0.0</v>
      </c>
      <c r="L105" s="212" t="str">
        <f t="shared" si="6"/>
        <v>#REF!</v>
      </c>
      <c r="M105" s="212" t="str">
        <f t="shared" si="7"/>
        <v>#REF!</v>
      </c>
      <c r="N105" s="212">
        <v>0.0</v>
      </c>
      <c r="O105" s="106" t="str">
        <f t="shared" si="8"/>
        <v>#REF!</v>
      </c>
    </row>
    <row r="106" ht="15.75" customHeight="1">
      <c r="A106" s="171" t="str">
        <f>PLANTILLA!A124</f>
        <v>In</v>
      </c>
      <c r="B106" s="171" t="str">
        <f>PLANTILLA!B124</f>
        <v>Plumón marcador permanente punto fino (Sharpie)</v>
      </c>
      <c r="C106" s="105">
        <f>PLANTILLA!C124</f>
        <v>1</v>
      </c>
      <c r="D106" s="98" t="str">
        <f>PLANTILLA!D124</f>
        <v>pza</v>
      </c>
      <c r="E106" s="212" t="str">
        <f t="shared" si="1"/>
        <v>#REF!</v>
      </c>
      <c r="F106" s="212">
        <v>0.0</v>
      </c>
      <c r="G106" s="212" t="str">
        <f t="shared" si="2"/>
        <v>#REF!</v>
      </c>
      <c r="H106" s="212" t="str">
        <f t="shared" si="3"/>
        <v>#REF!</v>
      </c>
      <c r="I106" s="212" t="str">
        <f t="shared" si="4"/>
        <v>#REF!</v>
      </c>
      <c r="J106" s="212" t="str">
        <f t="shared" si="5"/>
        <v>#REF!</v>
      </c>
      <c r="K106" s="212">
        <v>0.0</v>
      </c>
      <c r="L106" s="212" t="str">
        <f t="shared" si="6"/>
        <v>#REF!</v>
      </c>
      <c r="M106" s="212" t="str">
        <f t="shared" si="7"/>
        <v>#REF!</v>
      </c>
      <c r="N106" s="212">
        <v>0.0</v>
      </c>
      <c r="O106" s="106" t="str">
        <f t="shared" si="8"/>
        <v>#REF!</v>
      </c>
    </row>
    <row r="107" ht="15.75" customHeight="1">
      <c r="A107" s="171" t="str">
        <f>PLANTILLA!A125</f>
        <v>In</v>
      </c>
      <c r="B107" s="171" t="str">
        <f>PLANTILLA!B125</f>
        <v>Juego de geometría (regla, escuadra 45°,  escuadra 60°, 1 compás, transportador) </v>
      </c>
      <c r="C107" s="105">
        <f>PLANTILLA!C125</f>
        <v>1</v>
      </c>
      <c r="D107" s="98" t="str">
        <f>PLANTILLA!D125</f>
        <v>juego</v>
      </c>
      <c r="E107" s="212" t="str">
        <f t="shared" si="1"/>
        <v>#REF!</v>
      </c>
      <c r="F107" s="212">
        <v>0.0</v>
      </c>
      <c r="G107" s="212" t="str">
        <f t="shared" si="2"/>
        <v>#REF!</v>
      </c>
      <c r="H107" s="212" t="str">
        <f t="shared" si="3"/>
        <v>#REF!</v>
      </c>
      <c r="I107" s="212" t="str">
        <f t="shared" si="4"/>
        <v>#REF!</v>
      </c>
      <c r="J107" s="212" t="str">
        <f t="shared" si="5"/>
        <v>#REF!</v>
      </c>
      <c r="K107" s="212">
        <v>0.0</v>
      </c>
      <c r="L107" s="212" t="str">
        <f t="shared" si="6"/>
        <v>#REF!</v>
      </c>
      <c r="M107" s="212" t="str">
        <f t="shared" si="7"/>
        <v>#REF!</v>
      </c>
      <c r="N107" s="212">
        <v>0.0</v>
      </c>
      <c r="O107" s="106" t="str">
        <f t="shared" si="8"/>
        <v>#REF!</v>
      </c>
    </row>
    <row r="108" ht="15.75" customHeight="1">
      <c r="A108" s="171" t="str">
        <f>PLANTILLA!A129</f>
        <v/>
      </c>
      <c r="B108" s="171" t="str">
        <f>PLANTILLA!B129</f>
        <v/>
      </c>
      <c r="C108" s="105" t="str">
        <f>PLANTILLA!C129</f>
        <v/>
      </c>
      <c r="D108" s="98" t="str">
        <f>PLANTILLA!D129</f>
        <v/>
      </c>
      <c r="E108" s="212" t="str">
        <f t="shared" si="1"/>
        <v>#REF!</v>
      </c>
      <c r="F108" s="212">
        <v>0.0</v>
      </c>
      <c r="G108" s="212" t="str">
        <f t="shared" si="2"/>
        <v>#REF!</v>
      </c>
      <c r="H108" s="212" t="str">
        <f t="shared" si="3"/>
        <v>#REF!</v>
      </c>
      <c r="I108" s="212" t="str">
        <f t="shared" si="4"/>
        <v>#REF!</v>
      </c>
      <c r="J108" s="212" t="str">
        <f t="shared" si="5"/>
        <v>#REF!</v>
      </c>
      <c r="K108" s="212">
        <v>0.0</v>
      </c>
      <c r="L108" s="212" t="str">
        <f t="shared" si="6"/>
        <v>#REF!</v>
      </c>
      <c r="M108" s="212" t="str">
        <f t="shared" si="7"/>
        <v>#REF!</v>
      </c>
      <c r="N108" s="212">
        <v>0.0</v>
      </c>
      <c r="O108" s="106" t="str">
        <f t="shared" si="8"/>
        <v>#REF!</v>
      </c>
    </row>
    <row r="109" ht="15.75" customHeight="1">
      <c r="A109" s="171" t="str">
        <f>PLANTILLA!A130</f>
        <v/>
      </c>
      <c r="B109" s="211" t="str">
        <f>PLANTILLA!B130</f>
        <v>EXTRAS</v>
      </c>
      <c r="C109" s="105" t="str">
        <f>PLANTILLA!C130</f>
        <v/>
      </c>
      <c r="D109" s="98" t="str">
        <f>PLANTILLA!D130</f>
        <v/>
      </c>
      <c r="E109" s="212" t="str">
        <f t="shared" si="1"/>
        <v>#REF!</v>
      </c>
      <c r="F109" s="212">
        <v>0.0</v>
      </c>
      <c r="G109" s="212" t="str">
        <f t="shared" si="2"/>
        <v>#REF!</v>
      </c>
      <c r="H109" s="212" t="str">
        <f t="shared" si="3"/>
        <v>#REF!</v>
      </c>
      <c r="I109" s="212" t="str">
        <f t="shared" si="4"/>
        <v>#REF!</v>
      </c>
      <c r="J109" s="212" t="str">
        <f t="shared" si="5"/>
        <v>#REF!</v>
      </c>
      <c r="K109" s="212">
        <v>0.0</v>
      </c>
      <c r="L109" s="212" t="str">
        <f t="shared" si="6"/>
        <v>#REF!</v>
      </c>
      <c r="M109" s="212" t="str">
        <f t="shared" si="7"/>
        <v>#REF!</v>
      </c>
      <c r="N109" s="212">
        <v>0.0</v>
      </c>
      <c r="O109" s="106" t="str">
        <f t="shared" si="8"/>
        <v>#REF!</v>
      </c>
    </row>
    <row r="110" ht="15.75" customHeight="1">
      <c r="A110" s="171" t="str">
        <f>PLANTILLA!A131</f>
        <v>Ex</v>
      </c>
      <c r="B110" s="171" t="str">
        <f>PLANTILLA!B131</f>
        <v>1 paquete de 100 mondadientes </v>
      </c>
      <c r="C110" s="105">
        <f>PLANTILLA!C131</f>
        <v>1</v>
      </c>
      <c r="D110" s="98" t="str">
        <f>PLANTILLA!D131</f>
        <v>pza</v>
      </c>
      <c r="E110" s="212" t="str">
        <f t="shared" si="1"/>
        <v>#REF!</v>
      </c>
      <c r="F110" s="212">
        <v>0.0</v>
      </c>
      <c r="G110" s="212" t="str">
        <f t="shared" si="2"/>
        <v>#REF!</v>
      </c>
      <c r="H110" s="212" t="str">
        <f t="shared" si="3"/>
        <v>#REF!</v>
      </c>
      <c r="I110" s="212" t="str">
        <f t="shared" si="4"/>
        <v>#REF!</v>
      </c>
      <c r="J110" s="212" t="str">
        <f t="shared" si="5"/>
        <v>#REF!</v>
      </c>
      <c r="K110" s="212">
        <v>0.0</v>
      </c>
      <c r="L110" s="212" t="str">
        <f t="shared" si="6"/>
        <v>#REF!</v>
      </c>
      <c r="M110" s="212" t="str">
        <f t="shared" si="7"/>
        <v>#REF!</v>
      </c>
      <c r="N110" s="212">
        <v>0.0</v>
      </c>
      <c r="O110" s="106" t="str">
        <f t="shared" si="8"/>
        <v>#REF!</v>
      </c>
    </row>
    <row r="111" ht="15.75" customHeight="1">
      <c r="A111" s="171" t="str">
        <f>PLANTILLA!A132</f>
        <v>Ex</v>
      </c>
      <c r="B111" s="171" t="str">
        <f>PLANTILLA!B132</f>
        <v>Pila CR2032 tipo moneda</v>
      </c>
      <c r="C111" s="105">
        <f>PLANTILLA!C132</f>
        <v>1</v>
      </c>
      <c r="D111" s="98" t="str">
        <f>PLANTILLA!D132</f>
        <v>pza</v>
      </c>
      <c r="E111" s="212" t="str">
        <f t="shared" si="1"/>
        <v>#REF!</v>
      </c>
      <c r="F111" s="212">
        <v>0.0</v>
      </c>
      <c r="G111" s="212" t="str">
        <f t="shared" si="2"/>
        <v>#REF!</v>
      </c>
      <c r="H111" s="212" t="str">
        <f t="shared" si="3"/>
        <v>#REF!</v>
      </c>
      <c r="I111" s="212" t="str">
        <f t="shared" si="4"/>
        <v>#REF!</v>
      </c>
      <c r="J111" s="212" t="str">
        <f t="shared" si="5"/>
        <v>#REF!</v>
      </c>
      <c r="K111" s="212">
        <v>0.0</v>
      </c>
      <c r="L111" s="212" t="str">
        <f t="shared" si="6"/>
        <v>#REF!</v>
      </c>
      <c r="M111" s="212" t="str">
        <f t="shared" si="7"/>
        <v>#REF!</v>
      </c>
      <c r="N111" s="212">
        <v>0.0</v>
      </c>
      <c r="O111" s="106" t="str">
        <f t="shared" si="8"/>
        <v>#REF!</v>
      </c>
    </row>
    <row r="112" ht="15.75" customHeight="1">
      <c r="A112" s="171" t="str">
        <f>PLANTILLA!A133</f>
        <v>Ex</v>
      </c>
      <c r="B112" s="171" t="str">
        <f>PLANTILLA!B133</f>
        <v>Portapilas "AA" en serie</v>
      </c>
      <c r="C112" s="105">
        <f>PLANTILLA!C133</f>
        <v>1</v>
      </c>
      <c r="D112" s="98" t="str">
        <f>PLANTILLA!D133</f>
        <v>pza</v>
      </c>
      <c r="E112" s="212" t="str">
        <f t="shared" si="1"/>
        <v>#REF!</v>
      </c>
      <c r="F112" s="212">
        <v>0.0</v>
      </c>
      <c r="G112" s="212" t="str">
        <f t="shared" si="2"/>
        <v>#REF!</v>
      </c>
      <c r="H112" s="212" t="str">
        <f t="shared" si="3"/>
        <v>#REF!</v>
      </c>
      <c r="I112" s="212" t="str">
        <f t="shared" si="4"/>
        <v>#REF!</v>
      </c>
      <c r="J112" s="212" t="str">
        <f t="shared" si="5"/>
        <v>#REF!</v>
      </c>
      <c r="K112" s="212">
        <v>0.0</v>
      </c>
      <c r="L112" s="212" t="str">
        <f t="shared" si="6"/>
        <v>#REF!</v>
      </c>
      <c r="M112" s="212" t="str">
        <f t="shared" si="7"/>
        <v>#REF!</v>
      </c>
      <c r="N112" s="212">
        <v>0.0</v>
      </c>
      <c r="O112" s="106" t="str">
        <f t="shared" si="8"/>
        <v>#REF!</v>
      </c>
    </row>
    <row r="113" ht="15.75" customHeight="1">
      <c r="A113" s="171" t="str">
        <f>PLANTILLA!A134</f>
        <v>Ex</v>
      </c>
      <c r="B113" s="171" t="str">
        <f>PLANTILLA!B134</f>
        <v>Tabla salvacortes de 45 x 30 cm (recomendado opcional)</v>
      </c>
      <c r="C113" s="105">
        <f>PLANTILLA!C134</f>
        <v>1</v>
      </c>
      <c r="D113" s="98" t="str">
        <f>PLANTILLA!D134</f>
        <v>pza</v>
      </c>
      <c r="E113" s="212" t="str">
        <f t="shared" si="1"/>
        <v>#REF!</v>
      </c>
      <c r="F113" s="212">
        <v>0.0</v>
      </c>
      <c r="G113" s="212" t="str">
        <f t="shared" si="2"/>
        <v>#REF!</v>
      </c>
      <c r="H113" s="212" t="str">
        <f t="shared" si="3"/>
        <v>#REF!</v>
      </c>
      <c r="I113" s="212" t="str">
        <f t="shared" si="4"/>
        <v>#REF!</v>
      </c>
      <c r="J113" s="212" t="str">
        <f t="shared" si="5"/>
        <v>#REF!</v>
      </c>
      <c r="K113" s="212">
        <v>0.0</v>
      </c>
      <c r="L113" s="212" t="str">
        <f t="shared" si="6"/>
        <v>#REF!</v>
      </c>
      <c r="M113" s="212" t="str">
        <f t="shared" si="7"/>
        <v>#REF!</v>
      </c>
      <c r="N113" s="212">
        <v>0.0</v>
      </c>
      <c r="O113" s="106" t="str">
        <f t="shared" si="8"/>
        <v>#REF!</v>
      </c>
    </row>
    <row r="114" ht="15.75" customHeight="1">
      <c r="A114" s="171" t="str">
        <f>PLANTILLA!A135</f>
        <v>Ex</v>
      </c>
      <c r="B114" s="171" t="str">
        <f>PLANTILLA!B135</f>
        <v>Plumones </v>
      </c>
      <c r="C114" s="105">
        <f>PLANTILLA!C135</f>
        <v>1</v>
      </c>
      <c r="D114" s="98" t="str">
        <f>PLANTILLA!D135</f>
        <v>pza</v>
      </c>
      <c r="E114" s="212" t="str">
        <f t="shared" si="1"/>
        <v>#REF!</v>
      </c>
      <c r="F114" s="212">
        <v>0.0</v>
      </c>
      <c r="G114" s="212" t="str">
        <f t="shared" si="2"/>
        <v>#REF!</v>
      </c>
      <c r="H114" s="212" t="str">
        <f t="shared" si="3"/>
        <v>#REF!</v>
      </c>
      <c r="I114" s="212" t="str">
        <f t="shared" si="4"/>
        <v>#REF!</v>
      </c>
      <c r="J114" s="212" t="str">
        <f t="shared" si="5"/>
        <v>#REF!</v>
      </c>
      <c r="K114" s="212">
        <v>0.0</v>
      </c>
      <c r="L114" s="212" t="str">
        <f t="shared" si="6"/>
        <v>#REF!</v>
      </c>
      <c r="M114" s="212" t="str">
        <f t="shared" si="7"/>
        <v>#REF!</v>
      </c>
      <c r="N114" s="212">
        <v>0.0</v>
      </c>
      <c r="O114" s="106" t="str">
        <f t="shared" si="8"/>
        <v>#REF!</v>
      </c>
    </row>
    <row r="115" ht="15.75" customHeight="1">
      <c r="A115" s="171" t="str">
        <f>PLANTILLA!A136</f>
        <v>Ex</v>
      </c>
      <c r="B115" s="171" t="str">
        <f>PLANTILLA!B136</f>
        <v>Tabla de madera de 40 cm largo x 25 cm ancho y 1” espesor (pueden ser medidas aproximadas)</v>
      </c>
      <c r="C115" s="105">
        <f>PLANTILLA!C136</f>
        <v>1</v>
      </c>
      <c r="D115" s="98" t="str">
        <f>PLANTILLA!D136</f>
        <v>pza</v>
      </c>
      <c r="E115" s="212" t="str">
        <f t="shared" si="1"/>
        <v>#REF!</v>
      </c>
      <c r="F115" s="212">
        <v>0.0</v>
      </c>
      <c r="G115" s="212" t="str">
        <f t="shared" si="2"/>
        <v>#REF!</v>
      </c>
      <c r="H115" s="212" t="str">
        <f t="shared" si="3"/>
        <v>#REF!</v>
      </c>
      <c r="I115" s="212" t="str">
        <f t="shared" si="4"/>
        <v>#REF!</v>
      </c>
      <c r="J115" s="212" t="str">
        <f t="shared" si="5"/>
        <v>#REF!</v>
      </c>
      <c r="K115" s="212">
        <v>0.0</v>
      </c>
      <c r="L115" s="212" t="str">
        <f t="shared" si="6"/>
        <v>#REF!</v>
      </c>
      <c r="M115" s="212" t="str">
        <f t="shared" si="7"/>
        <v>#REF!</v>
      </c>
      <c r="N115" s="212">
        <v>0.0</v>
      </c>
      <c r="O115" s="106" t="str">
        <f t="shared" si="8"/>
        <v>#REF!</v>
      </c>
    </row>
    <row r="116" ht="15.75" customHeight="1">
      <c r="A116" s="171" t="str">
        <f>PLANTILLA!A137</f>
        <v>Ex</v>
      </c>
      <c r="B116" s="171" t="str">
        <f>PLANTILLA!B137</f>
        <v>Portapilas "AAA" para dos pilas en serie</v>
      </c>
      <c r="C116" s="105">
        <f>PLANTILLA!C137</f>
        <v>1</v>
      </c>
      <c r="D116" s="98" t="str">
        <f>PLANTILLA!D137</f>
        <v>pza</v>
      </c>
      <c r="E116" s="212" t="str">
        <f t="shared" si="1"/>
        <v>#REF!</v>
      </c>
      <c r="F116" s="212">
        <v>0.0</v>
      </c>
      <c r="G116" s="212" t="str">
        <f t="shared" si="2"/>
        <v>#REF!</v>
      </c>
      <c r="H116" s="212" t="str">
        <f t="shared" si="3"/>
        <v>#REF!</v>
      </c>
      <c r="I116" s="212" t="str">
        <f t="shared" si="4"/>
        <v>#REF!</v>
      </c>
      <c r="J116" s="212" t="str">
        <f t="shared" si="5"/>
        <v>#REF!</v>
      </c>
      <c r="K116" s="212">
        <v>0.0</v>
      </c>
      <c r="L116" s="212" t="str">
        <f t="shared" si="6"/>
        <v>#REF!</v>
      </c>
      <c r="M116" s="212" t="str">
        <f t="shared" si="7"/>
        <v>#REF!</v>
      </c>
      <c r="N116" s="212">
        <v>0.0</v>
      </c>
      <c r="O116" s="106" t="str">
        <f t="shared" si="8"/>
        <v>#REF!</v>
      </c>
    </row>
    <row r="117" ht="15.75" customHeight="1">
      <c r="A117" s="171" t="str">
        <f>PLANTILLA!A138</f>
        <v>Ex</v>
      </c>
      <c r="B117" s="171" t="str">
        <f>PLANTILLA!B138</f>
        <v>Audifonos inalambricos</v>
      </c>
      <c r="C117" s="105">
        <f>PLANTILLA!C138</f>
        <v>1</v>
      </c>
      <c r="D117" s="98" t="str">
        <f>PLANTILLA!D138</f>
        <v>pza</v>
      </c>
      <c r="E117" s="212" t="str">
        <f t="shared" si="1"/>
        <v>#REF!</v>
      </c>
      <c r="F117" s="212">
        <v>0.0</v>
      </c>
      <c r="G117" s="212" t="str">
        <f t="shared" si="2"/>
        <v>#REF!</v>
      </c>
      <c r="H117" s="212" t="str">
        <f t="shared" si="3"/>
        <v>#REF!</v>
      </c>
      <c r="I117" s="212" t="str">
        <f t="shared" si="4"/>
        <v>#REF!</v>
      </c>
      <c r="J117" s="212" t="str">
        <f t="shared" si="5"/>
        <v>#REF!</v>
      </c>
      <c r="K117" s="212">
        <v>0.0</v>
      </c>
      <c r="L117" s="212" t="str">
        <f t="shared" si="6"/>
        <v>#REF!</v>
      </c>
      <c r="M117" s="212" t="str">
        <f t="shared" si="7"/>
        <v>#REF!</v>
      </c>
      <c r="N117" s="212">
        <v>0.0</v>
      </c>
      <c r="O117" s="106" t="str">
        <f t="shared" si="8"/>
        <v>#REF!</v>
      </c>
    </row>
    <row r="118" ht="15.75" customHeight="1">
      <c r="A118" s="171" t="str">
        <f>PLANTILLA!A139</f>
        <v>Ex</v>
      </c>
      <c r="B118" s="171" t="str">
        <f>PLANTILLA!B139</f>
        <v>Lámpara portatil (puede ser de celular)</v>
      </c>
      <c r="C118" s="105">
        <f>PLANTILLA!C139</f>
        <v>1</v>
      </c>
      <c r="D118" s="98" t="str">
        <f>PLANTILLA!D139</f>
        <v>pza</v>
      </c>
      <c r="E118" s="212" t="str">
        <f t="shared" si="1"/>
        <v>#REF!</v>
      </c>
      <c r="F118" s="212">
        <v>0.0</v>
      </c>
      <c r="G118" s="212" t="str">
        <f t="shared" si="2"/>
        <v>#REF!</v>
      </c>
      <c r="H118" s="212" t="str">
        <f t="shared" si="3"/>
        <v>#REF!</v>
      </c>
      <c r="I118" s="212" t="str">
        <f t="shared" si="4"/>
        <v>#REF!</v>
      </c>
      <c r="J118" s="212" t="str">
        <f t="shared" si="5"/>
        <v>#REF!</v>
      </c>
      <c r="K118" s="212">
        <v>0.0</v>
      </c>
      <c r="L118" s="212" t="str">
        <f t="shared" si="6"/>
        <v>#REF!</v>
      </c>
      <c r="M118" s="212" t="str">
        <f t="shared" si="7"/>
        <v>#REF!</v>
      </c>
      <c r="N118" s="212">
        <v>0.0</v>
      </c>
      <c r="O118" s="106" t="str">
        <f t="shared" si="8"/>
        <v>#REF!</v>
      </c>
    </row>
    <row r="119" ht="15.75" customHeight="1">
      <c r="A119" s="171" t="str">
        <f>PLANTILLA!A140</f>
        <v>Ex</v>
      </c>
      <c r="B119" s="171" t="str">
        <f>PLANTILLA!B140</f>
        <v>Sensor de movimiento PIR</v>
      </c>
      <c r="C119" s="105">
        <f>PLANTILLA!C140</f>
        <v>1</v>
      </c>
      <c r="D119" s="98" t="str">
        <f>PLANTILLA!D140</f>
        <v>pza</v>
      </c>
      <c r="E119" s="212" t="str">
        <f t="shared" si="1"/>
        <v>#REF!</v>
      </c>
      <c r="F119" s="212">
        <v>0.0</v>
      </c>
      <c r="G119" s="212" t="str">
        <f t="shared" si="2"/>
        <v>#REF!</v>
      </c>
      <c r="H119" s="212" t="str">
        <f t="shared" si="3"/>
        <v>#REF!</v>
      </c>
      <c r="I119" s="212" t="str">
        <f t="shared" si="4"/>
        <v>#REF!</v>
      </c>
      <c r="J119" s="212" t="str">
        <f t="shared" si="5"/>
        <v>#REF!</v>
      </c>
      <c r="K119" s="212">
        <v>0.0</v>
      </c>
      <c r="L119" s="212" t="str">
        <f t="shared" si="6"/>
        <v>#REF!</v>
      </c>
      <c r="M119" s="212" t="str">
        <f t="shared" si="7"/>
        <v>#REF!</v>
      </c>
      <c r="N119" s="212">
        <v>0.0</v>
      </c>
      <c r="O119" s="106" t="str">
        <f t="shared" si="8"/>
        <v>#REF!</v>
      </c>
    </row>
    <row r="120" ht="15.75" customHeight="1">
      <c r="A120" s="171" t="str">
        <f>PLANTILLA!A141</f>
        <v>Ex</v>
      </c>
      <c r="B120" s="171" t="str">
        <f>PLANTILLA!B141</f>
        <v>Buzzer pequeño</v>
      </c>
      <c r="C120" s="105">
        <f>PLANTILLA!C141</f>
        <v>1</v>
      </c>
      <c r="D120" s="98" t="str">
        <f>PLANTILLA!D141</f>
        <v>pza</v>
      </c>
      <c r="E120" s="212" t="str">
        <f t="shared" si="1"/>
        <v>#REF!</v>
      </c>
      <c r="F120" s="212">
        <v>0.0</v>
      </c>
      <c r="G120" s="212" t="str">
        <f t="shared" si="2"/>
        <v>#REF!</v>
      </c>
      <c r="H120" s="212" t="str">
        <f t="shared" si="3"/>
        <v>#REF!</v>
      </c>
      <c r="I120" s="212" t="str">
        <f t="shared" si="4"/>
        <v>#REF!</v>
      </c>
      <c r="J120" s="212" t="str">
        <f t="shared" si="5"/>
        <v>#REF!</v>
      </c>
      <c r="K120" s="212">
        <v>0.0</v>
      </c>
      <c r="L120" s="212" t="str">
        <f t="shared" si="6"/>
        <v>#REF!</v>
      </c>
      <c r="M120" s="212" t="str">
        <f t="shared" si="7"/>
        <v>#REF!</v>
      </c>
      <c r="N120" s="212">
        <v>0.0</v>
      </c>
      <c r="O120" s="106" t="str">
        <f t="shared" si="8"/>
        <v>#REF!</v>
      </c>
    </row>
    <row r="121" ht="15.75" customHeight="1">
      <c r="A121" s="171" t="str">
        <f>PLANTILLA!A142</f>
        <v>Ex</v>
      </c>
      <c r="B121" s="171" t="str">
        <f>PLANTILLA!B142</f>
        <v>Portapilas "AAA" para tres pilas en serie</v>
      </c>
      <c r="C121" s="105">
        <f>PLANTILLA!C142</f>
        <v>1</v>
      </c>
      <c r="D121" s="98" t="str">
        <f>PLANTILLA!D142</f>
        <v>pza</v>
      </c>
      <c r="E121" s="212" t="str">
        <f t="shared" si="1"/>
        <v>#REF!</v>
      </c>
      <c r="F121" s="212">
        <v>0.0</v>
      </c>
      <c r="G121" s="212" t="str">
        <f t="shared" si="2"/>
        <v>#REF!</v>
      </c>
      <c r="H121" s="212" t="str">
        <f t="shared" si="3"/>
        <v>#REF!</v>
      </c>
      <c r="I121" s="212" t="str">
        <f t="shared" si="4"/>
        <v>#REF!</v>
      </c>
      <c r="J121" s="212" t="str">
        <f t="shared" si="5"/>
        <v>#REF!</v>
      </c>
      <c r="K121" s="212">
        <v>0.0</v>
      </c>
      <c r="L121" s="212" t="str">
        <f t="shared" si="6"/>
        <v>#REF!</v>
      </c>
      <c r="M121" s="212" t="str">
        <f t="shared" si="7"/>
        <v>#REF!</v>
      </c>
      <c r="N121" s="212">
        <v>0.0</v>
      </c>
      <c r="O121" s="106" t="str">
        <f t="shared" si="8"/>
        <v>#REF!</v>
      </c>
    </row>
    <row r="122" ht="15.75" customHeight="1">
      <c r="A122" s="171" t="str">
        <f>PLANTILLA!A143</f>
        <v>Ex</v>
      </c>
      <c r="B122" s="171" t="str">
        <f>PLANTILLA!B143</f>
        <v>Sensor ultrasónico HC-SR04 (5V)</v>
      </c>
      <c r="C122" s="105">
        <f>PLANTILLA!C143</f>
        <v>1</v>
      </c>
      <c r="D122" s="98" t="str">
        <f>PLANTILLA!D143</f>
        <v>pza</v>
      </c>
      <c r="E122" s="212" t="str">
        <f t="shared" si="1"/>
        <v>#REF!</v>
      </c>
      <c r="F122" s="212">
        <v>0.0</v>
      </c>
      <c r="G122" s="212" t="str">
        <f t="shared" si="2"/>
        <v>#REF!</v>
      </c>
      <c r="H122" s="212" t="str">
        <f t="shared" si="3"/>
        <v>#REF!</v>
      </c>
      <c r="I122" s="212" t="str">
        <f t="shared" si="4"/>
        <v>#REF!</v>
      </c>
      <c r="J122" s="212" t="str">
        <f t="shared" si="5"/>
        <v>#REF!</v>
      </c>
      <c r="K122" s="212">
        <v>0.0</v>
      </c>
      <c r="L122" s="212" t="str">
        <f t="shared" si="6"/>
        <v>#REF!</v>
      </c>
      <c r="M122" s="212" t="str">
        <f t="shared" si="7"/>
        <v>#REF!</v>
      </c>
      <c r="N122" s="212">
        <v>0.0</v>
      </c>
      <c r="O122" s="106" t="str">
        <f t="shared" si="8"/>
        <v>#REF!</v>
      </c>
    </row>
    <row r="123" ht="15.75" customHeight="1">
      <c r="A123" s="171" t="str">
        <f>PLANTILLA!A144</f>
        <v>Ex</v>
      </c>
      <c r="B123" s="171" t="str">
        <f>PLANTILLA!B144</f>
        <v>Plancha para cabello básica con regulador de calor</v>
      </c>
      <c r="C123" s="105">
        <f>PLANTILLA!C144</f>
        <v>1</v>
      </c>
      <c r="D123" s="98" t="str">
        <f>PLANTILLA!D144</f>
        <v>pza</v>
      </c>
      <c r="E123" s="212" t="str">
        <f t="shared" si="1"/>
        <v>#REF!</v>
      </c>
      <c r="F123" s="212">
        <v>0.0</v>
      </c>
      <c r="G123" s="212" t="str">
        <f t="shared" si="2"/>
        <v>#REF!</v>
      </c>
      <c r="H123" s="212" t="str">
        <f t="shared" si="3"/>
        <v>#REF!</v>
      </c>
      <c r="I123" s="212" t="str">
        <f t="shared" si="4"/>
        <v>#REF!</v>
      </c>
      <c r="J123" s="212" t="str">
        <f t="shared" si="5"/>
        <v>#REF!</v>
      </c>
      <c r="K123" s="212">
        <v>0.0</v>
      </c>
      <c r="L123" s="212" t="str">
        <f t="shared" si="6"/>
        <v>#REF!</v>
      </c>
      <c r="M123" s="212" t="str">
        <f t="shared" si="7"/>
        <v>#REF!</v>
      </c>
      <c r="N123" s="212">
        <v>0.0</v>
      </c>
      <c r="O123" s="106" t="str">
        <f t="shared" si="8"/>
        <v>#REF!</v>
      </c>
    </row>
    <row r="124" ht="15.75" customHeight="1">
      <c r="A124" s="171" t="str">
        <f>PLANTILLA!A145</f>
        <v>Ex</v>
      </c>
      <c r="B124" s="171" t="str">
        <f>PLANTILLA!B145</f>
        <v>Puente H L293D</v>
      </c>
      <c r="C124" s="105">
        <f>PLANTILLA!C145</f>
        <v>1</v>
      </c>
      <c r="D124" s="98" t="str">
        <f>PLANTILLA!D145</f>
        <v>pza</v>
      </c>
      <c r="E124" s="212" t="str">
        <f t="shared" si="1"/>
        <v>#REF!</v>
      </c>
      <c r="F124" s="212">
        <v>0.0</v>
      </c>
      <c r="G124" s="212" t="str">
        <f t="shared" si="2"/>
        <v>#REF!</v>
      </c>
      <c r="H124" s="212" t="str">
        <f t="shared" si="3"/>
        <v>#REF!</v>
      </c>
      <c r="I124" s="212" t="str">
        <f t="shared" si="4"/>
        <v>#REF!</v>
      </c>
      <c r="J124" s="212" t="str">
        <f t="shared" si="5"/>
        <v>#REF!</v>
      </c>
      <c r="K124" s="212">
        <v>0.0</v>
      </c>
      <c r="L124" s="212" t="str">
        <f t="shared" si="6"/>
        <v>#REF!</v>
      </c>
      <c r="M124" s="212" t="str">
        <f t="shared" si="7"/>
        <v>#REF!</v>
      </c>
      <c r="N124" s="212">
        <v>0.0</v>
      </c>
      <c r="O124" s="106" t="str">
        <f t="shared" si="8"/>
        <v>#REF!</v>
      </c>
    </row>
    <row r="125" ht="15.75" customHeight="1">
      <c r="A125" s="171" t="str">
        <f>PLANTILLA!A146</f>
        <v>Ex</v>
      </c>
      <c r="B125" s="171" t="str">
        <f>PLANTILLA!B146</f>
        <v>Motoreductor</v>
      </c>
      <c r="C125" s="105">
        <f>PLANTILLA!C146</f>
        <v>1</v>
      </c>
      <c r="D125" s="98" t="str">
        <f>PLANTILLA!D146</f>
        <v>pza</v>
      </c>
      <c r="E125" s="212" t="str">
        <f t="shared" si="1"/>
        <v>#REF!</v>
      </c>
      <c r="F125" s="212">
        <v>0.0</v>
      </c>
      <c r="G125" s="212" t="str">
        <f t="shared" si="2"/>
        <v>#REF!</v>
      </c>
      <c r="H125" s="212" t="str">
        <f t="shared" si="3"/>
        <v>#REF!</v>
      </c>
      <c r="I125" s="212" t="str">
        <f t="shared" si="4"/>
        <v>#REF!</v>
      </c>
      <c r="J125" s="212" t="str">
        <f t="shared" si="5"/>
        <v>#REF!</v>
      </c>
      <c r="K125" s="212">
        <v>0.0</v>
      </c>
      <c r="L125" s="212" t="str">
        <f t="shared" si="6"/>
        <v>#REF!</v>
      </c>
      <c r="M125" s="212" t="str">
        <f t="shared" si="7"/>
        <v>#REF!</v>
      </c>
      <c r="N125" s="212">
        <v>0.0</v>
      </c>
      <c r="O125" s="106" t="str">
        <f t="shared" si="8"/>
        <v>#REF!</v>
      </c>
    </row>
    <row r="126" ht="15.75" customHeight="1">
      <c r="A126" s="171" t="str">
        <f>PLANTILLA!A147</f>
        <v>Ex</v>
      </c>
      <c r="B126" s="171" t="str">
        <f>PLANTILLA!B147</f>
        <v>Batería recargable con salida 5V</v>
      </c>
      <c r="C126" s="105">
        <f>PLANTILLA!C147</f>
        <v>1</v>
      </c>
      <c r="D126" s="98" t="str">
        <f>PLANTILLA!D147</f>
        <v>pza</v>
      </c>
      <c r="E126" s="212" t="str">
        <f t="shared" si="1"/>
        <v>#REF!</v>
      </c>
      <c r="F126" s="212">
        <v>0.0</v>
      </c>
      <c r="G126" s="212" t="str">
        <f t="shared" si="2"/>
        <v>#REF!</v>
      </c>
      <c r="H126" s="212" t="str">
        <f t="shared" si="3"/>
        <v>#REF!</v>
      </c>
      <c r="I126" s="212" t="str">
        <f t="shared" si="4"/>
        <v>#REF!</v>
      </c>
      <c r="J126" s="212" t="str">
        <f t="shared" si="5"/>
        <v>#REF!</v>
      </c>
      <c r="K126" s="212">
        <v>0.0</v>
      </c>
      <c r="L126" s="212" t="str">
        <f t="shared" si="6"/>
        <v>#REF!</v>
      </c>
      <c r="M126" s="212" t="str">
        <f t="shared" si="7"/>
        <v>#REF!</v>
      </c>
      <c r="N126" s="212">
        <v>0.0</v>
      </c>
      <c r="O126" s="106" t="str">
        <f t="shared" si="8"/>
        <v>#REF!</v>
      </c>
    </row>
    <row r="127" ht="15.75" customHeight="1">
      <c r="A127" s="171" t="str">
        <f>PLANTILLA!A148</f>
        <v>Ex</v>
      </c>
      <c r="B127" s="171" t="str">
        <f>PLANTILLA!B148</f>
        <v>Jabón de pasta</v>
      </c>
      <c r="C127" s="105">
        <f>PLANTILLA!C148</f>
        <v>1</v>
      </c>
      <c r="D127" s="98" t="str">
        <f>PLANTILLA!D148</f>
        <v>pza</v>
      </c>
      <c r="E127" s="212" t="str">
        <f t="shared" si="1"/>
        <v>#REF!</v>
      </c>
      <c r="F127" s="212">
        <v>0.0</v>
      </c>
      <c r="G127" s="212" t="str">
        <f t="shared" si="2"/>
        <v>#REF!</v>
      </c>
      <c r="H127" s="212" t="str">
        <f t="shared" si="3"/>
        <v>#REF!</v>
      </c>
      <c r="I127" s="212" t="str">
        <f t="shared" si="4"/>
        <v>#REF!</v>
      </c>
      <c r="J127" s="212" t="str">
        <f t="shared" si="5"/>
        <v>#REF!</v>
      </c>
      <c r="K127" s="212">
        <v>0.0</v>
      </c>
      <c r="L127" s="212" t="str">
        <f t="shared" si="6"/>
        <v>#REF!</v>
      </c>
      <c r="M127" s="212" t="str">
        <f t="shared" si="7"/>
        <v>#REF!</v>
      </c>
      <c r="N127" s="212">
        <v>0.0</v>
      </c>
      <c r="O127" s="106" t="str">
        <f t="shared" si="8"/>
        <v>#REF!</v>
      </c>
    </row>
    <row r="128" ht="15.75" customHeight="1">
      <c r="A128" s="171" t="str">
        <f>PLANTILLA!A149</f>
        <v>Ex</v>
      </c>
      <c r="B128" s="171" t="str">
        <f>PLANTILLA!B149</f>
        <v/>
      </c>
      <c r="C128" s="105">
        <f>PLANTILLA!C149</f>
        <v>1</v>
      </c>
      <c r="D128" s="98" t="str">
        <f>PLANTILLA!D149</f>
        <v>pza</v>
      </c>
      <c r="E128" s="212" t="str">
        <f t="shared" si="1"/>
        <v>#REF!</v>
      </c>
      <c r="F128" s="212">
        <v>0.0</v>
      </c>
      <c r="G128" s="212" t="str">
        <f t="shared" si="2"/>
        <v>#REF!</v>
      </c>
      <c r="H128" s="212" t="str">
        <f t="shared" si="3"/>
        <v>#REF!</v>
      </c>
      <c r="I128" s="212" t="str">
        <f t="shared" si="4"/>
        <v>#REF!</v>
      </c>
      <c r="J128" s="212" t="str">
        <f t="shared" si="5"/>
        <v>#REF!</v>
      </c>
      <c r="K128" s="212">
        <v>0.0</v>
      </c>
      <c r="L128" s="212" t="str">
        <f t="shared" si="6"/>
        <v>#REF!</v>
      </c>
      <c r="M128" s="212" t="str">
        <f t="shared" si="7"/>
        <v>#REF!</v>
      </c>
      <c r="N128" s="212">
        <v>0.0</v>
      </c>
      <c r="O128" s="106" t="str">
        <f t="shared" si="8"/>
        <v>#REF!</v>
      </c>
    </row>
    <row r="129" ht="15.75" customHeight="1">
      <c r="A129" s="171" t="str">
        <f>PLANTILLA!A150</f>
        <v/>
      </c>
      <c r="B129" s="211" t="str">
        <f>PLANTILLA!B150</f>
        <v>TECNOLOGÍA EDUCATIVA</v>
      </c>
      <c r="C129" s="141" t="str">
        <f>PLANTILLA!C150</f>
        <v/>
      </c>
      <c r="D129" s="142" t="str">
        <f>PLANTILLA!D150</f>
        <v/>
      </c>
      <c r="E129" s="212" t="str">
        <f t="shared" si="1"/>
        <v>#REF!</v>
      </c>
      <c r="F129" s="212">
        <v>0.0</v>
      </c>
      <c r="G129" s="212" t="str">
        <f t="shared" si="2"/>
        <v>#REF!</v>
      </c>
      <c r="H129" s="212" t="str">
        <f t="shared" si="3"/>
        <v>#REF!</v>
      </c>
      <c r="I129" s="212" t="str">
        <f t="shared" si="4"/>
        <v>#REF!</v>
      </c>
      <c r="J129" s="212" t="str">
        <f t="shared" si="5"/>
        <v>#REF!</v>
      </c>
      <c r="K129" s="212">
        <v>0.0</v>
      </c>
      <c r="L129" s="212" t="str">
        <f t="shared" si="6"/>
        <v>#REF!</v>
      </c>
      <c r="M129" s="212" t="str">
        <f t="shared" si="7"/>
        <v>#REF!</v>
      </c>
      <c r="N129" s="212">
        <v>0.0</v>
      </c>
      <c r="O129" s="106" t="str">
        <f t="shared" si="8"/>
        <v>#REF!</v>
      </c>
    </row>
    <row r="130" ht="15.75" customHeight="1">
      <c r="A130" s="171" t="str">
        <f>PLANTILLA!A151</f>
        <v>Te</v>
      </c>
      <c r="B130" s="171" t="str">
        <f>PLANTILLA!B151</f>
        <v>Lego Mindstorms EV3</v>
      </c>
      <c r="C130" s="105">
        <f>PLANTILLA!C151</f>
        <v>1</v>
      </c>
      <c r="D130" s="98" t="str">
        <f>PLANTILLA!D151</f>
        <v>kit</v>
      </c>
      <c r="E130" s="212" t="str">
        <f t="shared" si="1"/>
        <v>#REF!</v>
      </c>
      <c r="F130" s="212">
        <v>0.0</v>
      </c>
      <c r="G130" s="212" t="str">
        <f t="shared" si="2"/>
        <v>#REF!</v>
      </c>
      <c r="H130" s="212" t="str">
        <f t="shared" si="3"/>
        <v>#REF!</v>
      </c>
      <c r="I130" s="212" t="str">
        <f t="shared" si="4"/>
        <v>#REF!</v>
      </c>
      <c r="J130" s="212" t="str">
        <f t="shared" si="5"/>
        <v>#REF!</v>
      </c>
      <c r="K130" s="212">
        <v>0.0</v>
      </c>
      <c r="L130" s="212" t="str">
        <f t="shared" si="6"/>
        <v>#REF!</v>
      </c>
      <c r="M130" s="212" t="str">
        <f t="shared" si="7"/>
        <v>#REF!</v>
      </c>
      <c r="N130" s="212">
        <v>0.0</v>
      </c>
      <c r="O130" s="106" t="str">
        <f t="shared" si="8"/>
        <v>#REF!</v>
      </c>
    </row>
    <row r="131" ht="15.75" customHeight="1">
      <c r="A131" s="171" t="str">
        <f>PLANTILLA!A152</f>
        <v>Te</v>
      </c>
      <c r="B131" s="171" t="str">
        <f>PLANTILLA!B152</f>
        <v>Microbit</v>
      </c>
      <c r="C131" s="105">
        <f>PLANTILLA!C152</f>
        <v>1</v>
      </c>
      <c r="D131" s="98" t="str">
        <f>PLANTILLA!D152</f>
        <v>kit</v>
      </c>
      <c r="E131" s="212" t="str">
        <f t="shared" si="1"/>
        <v>#REF!</v>
      </c>
      <c r="F131" s="212">
        <v>0.0</v>
      </c>
      <c r="G131" s="212" t="str">
        <f t="shared" si="2"/>
        <v>#REF!</v>
      </c>
      <c r="H131" s="212" t="str">
        <f t="shared" si="3"/>
        <v>#REF!</v>
      </c>
      <c r="I131" s="212" t="str">
        <f t="shared" si="4"/>
        <v>#REF!</v>
      </c>
      <c r="J131" s="212" t="str">
        <f t="shared" si="5"/>
        <v>#REF!</v>
      </c>
      <c r="K131" s="212">
        <v>0.0</v>
      </c>
      <c r="L131" s="212" t="str">
        <f t="shared" si="6"/>
        <v>#REF!</v>
      </c>
      <c r="M131" s="212" t="str">
        <f t="shared" si="7"/>
        <v>#REF!</v>
      </c>
      <c r="N131" s="212">
        <v>0.0</v>
      </c>
      <c r="O131" s="106" t="str">
        <f t="shared" si="8"/>
        <v>#REF!</v>
      </c>
    </row>
    <row r="132" ht="15.75" customHeight="1">
      <c r="A132" s="171" t="str">
        <f>PLANTILLA!A153</f>
        <v>Te</v>
      </c>
      <c r="B132" s="171" t="str">
        <f>PLANTILLA!B153</f>
        <v>Spike</v>
      </c>
      <c r="C132" s="105">
        <f>PLANTILLA!C153</f>
        <v>1</v>
      </c>
      <c r="D132" s="98" t="str">
        <f>PLANTILLA!D153</f>
        <v>Kit</v>
      </c>
      <c r="E132" s="212" t="str">
        <f t="shared" si="1"/>
        <v>#REF!</v>
      </c>
      <c r="F132" s="212">
        <v>0.0</v>
      </c>
      <c r="G132" s="212" t="str">
        <f t="shared" si="2"/>
        <v>#REF!</v>
      </c>
      <c r="H132" s="212" t="str">
        <f t="shared" si="3"/>
        <v>#REF!</v>
      </c>
      <c r="I132" s="212" t="str">
        <f t="shared" si="4"/>
        <v>#REF!</v>
      </c>
      <c r="J132" s="212" t="str">
        <f t="shared" si="5"/>
        <v>#REF!</v>
      </c>
      <c r="K132" s="212">
        <v>0.0</v>
      </c>
      <c r="L132" s="212" t="str">
        <f t="shared" si="6"/>
        <v>#REF!</v>
      </c>
      <c r="M132" s="212" t="str">
        <f t="shared" si="7"/>
        <v>#REF!</v>
      </c>
      <c r="N132" s="212">
        <v>0.0</v>
      </c>
      <c r="O132" s="106" t="str">
        <f t="shared" si="8"/>
        <v>#REF!</v>
      </c>
    </row>
    <row r="133" ht="15.75" customHeight="1">
      <c r="A133" s="171" t="str">
        <f>PLANTILLA!A154</f>
        <v/>
      </c>
      <c r="B133" s="171" t="str">
        <f>PLANTILLA!B154</f>
        <v/>
      </c>
      <c r="C133" s="105">
        <f>PLANTILLA!C154</f>
        <v>1</v>
      </c>
      <c r="D133" s="98" t="str">
        <f>PLANTILLA!D154</f>
        <v>Kit</v>
      </c>
      <c r="E133" s="212" t="str">
        <f t="shared" si="1"/>
        <v>#REF!</v>
      </c>
      <c r="F133" s="212">
        <v>0.0</v>
      </c>
      <c r="G133" s="212" t="str">
        <f t="shared" si="2"/>
        <v>#REF!</v>
      </c>
      <c r="H133" s="212" t="str">
        <f t="shared" si="3"/>
        <v>#REF!</v>
      </c>
      <c r="I133" s="212" t="str">
        <f t="shared" si="4"/>
        <v>#REF!</v>
      </c>
      <c r="J133" s="212" t="str">
        <f t="shared" si="5"/>
        <v>#REF!</v>
      </c>
      <c r="K133" s="212">
        <v>0.0</v>
      </c>
      <c r="L133" s="212" t="str">
        <f t="shared" si="6"/>
        <v>#REF!</v>
      </c>
      <c r="M133" s="212" t="str">
        <f t="shared" si="7"/>
        <v>#REF!</v>
      </c>
      <c r="N133" s="212">
        <v>0.0</v>
      </c>
      <c r="O133" s="106" t="str">
        <f t="shared" si="8"/>
        <v>#REF!</v>
      </c>
    </row>
    <row r="134" ht="15.75" customHeight="1">
      <c r="A134" s="171" t="str">
        <f>PLANTILLA!A155</f>
        <v/>
      </c>
      <c r="B134" s="171" t="str">
        <f>PLANTILLA!B155</f>
        <v/>
      </c>
      <c r="C134" s="105">
        <f>PLANTILLA!C155</f>
        <v>1</v>
      </c>
      <c r="D134" s="98" t="str">
        <f>PLANTILLA!D155</f>
        <v>Kit</v>
      </c>
      <c r="E134" s="212" t="str">
        <f t="shared" si="1"/>
        <v>#REF!</v>
      </c>
      <c r="F134" s="212">
        <v>0.0</v>
      </c>
      <c r="G134" s="212" t="str">
        <f t="shared" si="2"/>
        <v>#REF!</v>
      </c>
      <c r="H134" s="212" t="str">
        <f t="shared" si="3"/>
        <v>#REF!</v>
      </c>
      <c r="I134" s="212" t="str">
        <f t="shared" si="4"/>
        <v>#REF!</v>
      </c>
      <c r="J134" s="212" t="str">
        <f t="shared" si="5"/>
        <v>#REF!</v>
      </c>
      <c r="K134" s="212">
        <v>0.0</v>
      </c>
      <c r="L134" s="212" t="str">
        <f t="shared" si="6"/>
        <v>#REF!</v>
      </c>
      <c r="M134" s="212" t="str">
        <f t="shared" si="7"/>
        <v>#REF!</v>
      </c>
      <c r="N134" s="212">
        <v>0.0</v>
      </c>
      <c r="O134" s="106" t="str">
        <f t="shared" si="8"/>
        <v>#REF!</v>
      </c>
    </row>
    <row r="135" ht="15.75" customHeight="1">
      <c r="A135" s="171" t="str">
        <f>PLANTILLA!A157</f>
        <v/>
      </c>
      <c r="B135" s="171" t="str">
        <f>PLANTILLA!B157</f>
        <v/>
      </c>
      <c r="C135" s="105">
        <f>PLANTILLA!C157</f>
        <v>1</v>
      </c>
      <c r="D135" s="98" t="str">
        <f>PLANTILLA!D157</f>
        <v>Kit</v>
      </c>
      <c r="E135" s="212" t="str">
        <f t="shared" si="1"/>
        <v>#REF!</v>
      </c>
      <c r="F135" s="212">
        <v>0.0</v>
      </c>
      <c r="G135" s="212" t="str">
        <f t="shared" si="2"/>
        <v>#REF!</v>
      </c>
      <c r="H135" s="212" t="str">
        <f t="shared" si="3"/>
        <v>#REF!</v>
      </c>
      <c r="I135" s="212" t="str">
        <f t="shared" si="4"/>
        <v>#REF!</v>
      </c>
      <c r="J135" s="212" t="str">
        <f t="shared" si="5"/>
        <v>#REF!</v>
      </c>
      <c r="K135" s="212">
        <v>0.0</v>
      </c>
      <c r="L135" s="212" t="str">
        <f t="shared" si="6"/>
        <v>#REF!</v>
      </c>
      <c r="M135" s="212" t="str">
        <f t="shared" si="7"/>
        <v>#REF!</v>
      </c>
      <c r="N135" s="212">
        <v>0.0</v>
      </c>
      <c r="O135" s="106" t="str">
        <f t="shared" si="8"/>
        <v>#REF!</v>
      </c>
    </row>
    <row r="136" ht="15.75" customHeight="1">
      <c r="A136" s="171" t="str">
        <f>PLANTILLA!A158</f>
        <v/>
      </c>
      <c r="B136" s="171" t="str">
        <f>PLANTILLA!B158</f>
        <v/>
      </c>
      <c r="C136" s="105">
        <f>PLANTILLA!C158</f>
        <v>1</v>
      </c>
      <c r="D136" s="98" t="str">
        <f>PLANTILLA!D158</f>
        <v>Kit</v>
      </c>
      <c r="E136" s="212" t="str">
        <f t="shared" si="1"/>
        <v>#REF!</v>
      </c>
      <c r="F136" s="212">
        <v>0.0</v>
      </c>
      <c r="G136" s="212" t="str">
        <f t="shared" si="2"/>
        <v>#REF!</v>
      </c>
      <c r="H136" s="212" t="str">
        <f t="shared" si="3"/>
        <v>#REF!</v>
      </c>
      <c r="I136" s="212" t="str">
        <f t="shared" si="4"/>
        <v>#REF!</v>
      </c>
      <c r="J136" s="212" t="str">
        <f t="shared" si="5"/>
        <v>#REF!</v>
      </c>
      <c r="K136" s="212">
        <v>0.0</v>
      </c>
      <c r="L136" s="212" t="str">
        <f t="shared" si="6"/>
        <v>#REF!</v>
      </c>
      <c r="M136" s="212" t="str">
        <f t="shared" si="7"/>
        <v>#REF!</v>
      </c>
      <c r="N136" s="212">
        <v>0.0</v>
      </c>
      <c r="O136" s="106" t="str">
        <f t="shared" si="8"/>
        <v>#REF!</v>
      </c>
    </row>
    <row r="137" ht="15.75" customHeight="1">
      <c r="A137" s="171" t="str">
        <f>PLANTILLA!A159</f>
        <v/>
      </c>
      <c r="B137" s="171" t="str">
        <f>PLANTILLA!B159</f>
        <v/>
      </c>
      <c r="C137" s="105">
        <f>PLANTILLA!C159</f>
        <v>1</v>
      </c>
      <c r="D137" s="98" t="str">
        <f>PLANTILLA!D159</f>
        <v>Kit</v>
      </c>
      <c r="E137" s="212" t="str">
        <f t="shared" si="1"/>
        <v>#REF!</v>
      </c>
      <c r="F137" s="212"/>
      <c r="G137" s="212" t="str">
        <f t="shared" si="2"/>
        <v>#REF!</v>
      </c>
      <c r="H137" s="212" t="str">
        <f t="shared" si="3"/>
        <v>#REF!</v>
      </c>
      <c r="I137" s="212" t="str">
        <f t="shared" si="4"/>
        <v>#REF!</v>
      </c>
      <c r="J137" s="212"/>
      <c r="K137" s="212"/>
      <c r="L137" s="212" t="str">
        <f t="shared" si="6"/>
        <v>#REF!</v>
      </c>
      <c r="M137" s="212" t="str">
        <f t="shared" si="7"/>
        <v>#REF!</v>
      </c>
      <c r="N137" s="212">
        <v>0.0</v>
      </c>
      <c r="O137" s="106" t="str">
        <f t="shared" si="8"/>
        <v>#REF!</v>
      </c>
    </row>
    <row r="138" ht="15.75" customHeight="1">
      <c r="A138" s="171" t="str">
        <f>PLANTILLA!A160</f>
        <v/>
      </c>
      <c r="B138" s="171" t="str">
        <f>PLANTILLA!B160</f>
        <v/>
      </c>
      <c r="C138" s="105" t="str">
        <f>PLANTILLA!C160</f>
        <v/>
      </c>
      <c r="D138" s="98" t="str">
        <f>PLANTILLA!D160</f>
        <v/>
      </c>
      <c r="E138" s="212" t="str">
        <f t="shared" si="1"/>
        <v>#REF!</v>
      </c>
      <c r="F138" s="212"/>
      <c r="H138" s="212" t="str">
        <f t="shared" si="3"/>
        <v>#REF!</v>
      </c>
      <c r="I138" s="212" t="str">
        <f t="shared" si="4"/>
        <v>#REF!</v>
      </c>
      <c r="J138" s="212"/>
      <c r="K138" s="212"/>
      <c r="L138" s="212" t="str">
        <f t="shared" si="6"/>
        <v>#REF!</v>
      </c>
      <c r="M138" s="212" t="str">
        <f t="shared" si="7"/>
        <v>#REF!</v>
      </c>
      <c r="N138" s="212">
        <v>0.0</v>
      </c>
      <c r="O138" s="106" t="str">
        <f t="shared" si="8"/>
        <v>#REF!</v>
      </c>
    </row>
    <row r="139" ht="15.75" customHeight="1">
      <c r="A139" s="171" t="str">
        <f>PLANTILLA!A161</f>
        <v/>
      </c>
      <c r="B139" s="171" t="str">
        <f>PLANTILLA!B161</f>
        <v/>
      </c>
      <c r="C139" s="105" t="str">
        <f>PLANTILLA!C161</f>
        <v/>
      </c>
      <c r="D139" s="98" t="str">
        <f>PLANTILLA!D161</f>
        <v/>
      </c>
      <c r="E139" s="212" t="str">
        <f t="shared" si="1"/>
        <v>#REF!</v>
      </c>
      <c r="F139" s="212"/>
      <c r="H139" s="212" t="str">
        <f t="shared" si="3"/>
        <v>#REF!</v>
      </c>
      <c r="I139" s="212" t="str">
        <f t="shared" si="4"/>
        <v>#REF!</v>
      </c>
      <c r="J139" s="212"/>
      <c r="K139" s="212"/>
      <c r="L139" s="212" t="str">
        <f t="shared" si="6"/>
        <v>#REF!</v>
      </c>
      <c r="M139" s="212" t="str">
        <f t="shared" si="7"/>
        <v>#REF!</v>
      </c>
      <c r="N139" s="212">
        <v>0.0</v>
      </c>
      <c r="O139" s="106" t="str">
        <f t="shared" si="8"/>
        <v>#REF!</v>
      </c>
    </row>
    <row r="140" ht="15.75" customHeight="1">
      <c r="A140" s="171" t="str">
        <f>PLANTILLA!A162</f>
        <v/>
      </c>
      <c r="B140" s="171" t="str">
        <f>PLANTILLA!B162</f>
        <v/>
      </c>
      <c r="C140" s="105" t="str">
        <f>PLANTILLA!C162</f>
        <v/>
      </c>
      <c r="D140" s="98" t="str">
        <f>PLANTILLA!D162</f>
        <v/>
      </c>
      <c r="E140" s="212" t="str">
        <f t="shared" si="1"/>
        <v>#REF!</v>
      </c>
      <c r="F140" s="212"/>
      <c r="H140" s="212" t="str">
        <f t="shared" si="3"/>
        <v>#REF!</v>
      </c>
      <c r="I140" s="212" t="str">
        <f t="shared" si="4"/>
        <v>#REF!</v>
      </c>
      <c r="J140" s="212"/>
      <c r="K140" s="212"/>
      <c r="L140" s="212" t="str">
        <f t="shared" si="6"/>
        <v>#REF!</v>
      </c>
      <c r="M140" s="212" t="str">
        <f t="shared" si="7"/>
        <v>#REF!</v>
      </c>
      <c r="N140" s="212">
        <v>0.0</v>
      </c>
      <c r="O140" s="106" t="str">
        <f t="shared" si="8"/>
        <v>#REF!</v>
      </c>
    </row>
    <row r="141" ht="15.75" customHeight="1">
      <c r="C141" s="105" t="str">
        <f>PLANTILLA!C163</f>
        <v/>
      </c>
      <c r="D141" s="98" t="str">
        <f>PLANTILLA!D163</f>
        <v/>
      </c>
      <c r="E141" s="212" t="str">
        <f t="shared" si="1"/>
        <v>#REF!</v>
      </c>
      <c r="F141" s="212"/>
      <c r="H141" s="212" t="str">
        <f t="shared" si="3"/>
        <v>#REF!</v>
      </c>
      <c r="I141" s="212" t="str">
        <f t="shared" si="4"/>
        <v>#REF!</v>
      </c>
      <c r="J141" s="212"/>
      <c r="K141" s="212"/>
      <c r="L141" s="212" t="str">
        <f t="shared" si="6"/>
        <v>#REF!</v>
      </c>
      <c r="M141" s="212" t="str">
        <f t="shared" si="7"/>
        <v>#REF!</v>
      </c>
      <c r="N141" s="212">
        <v>0.0</v>
      </c>
      <c r="O141" s="106" t="str">
        <f t="shared" si="8"/>
        <v>#REF!</v>
      </c>
    </row>
    <row r="142" ht="15.75" customHeight="1">
      <c r="C142" s="105" t="str">
        <f>PLANTILLA!C164</f>
        <v/>
      </c>
      <c r="D142" s="98" t="str">
        <f>PLANTILLA!D164</f>
        <v/>
      </c>
      <c r="E142" s="212" t="str">
        <f t="shared" si="1"/>
        <v>#REF!</v>
      </c>
      <c r="F142" s="212"/>
      <c r="H142" s="212" t="str">
        <f t="shared" si="3"/>
        <v>#REF!</v>
      </c>
      <c r="I142" s="212" t="str">
        <f t="shared" si="4"/>
        <v>#REF!</v>
      </c>
      <c r="J142" s="212"/>
      <c r="K142" s="212"/>
      <c r="L142" s="212" t="str">
        <f t="shared" si="6"/>
        <v>#REF!</v>
      </c>
      <c r="M142" s="212" t="str">
        <f t="shared" si="7"/>
        <v>#REF!</v>
      </c>
      <c r="N142" s="212">
        <v>0.0</v>
      </c>
      <c r="O142" s="106" t="str">
        <f t="shared" si="8"/>
        <v>#REF!</v>
      </c>
    </row>
    <row r="143" ht="15.75" customHeight="1">
      <c r="C143" s="105" t="str">
        <f>PLANTILLA!C165</f>
        <v/>
      </c>
      <c r="D143" s="98" t="str">
        <f>PLANTILLA!D165</f>
        <v/>
      </c>
      <c r="E143" s="212" t="str">
        <f t="shared" si="1"/>
        <v>#REF!</v>
      </c>
      <c r="F143" s="212"/>
      <c r="H143" s="212" t="str">
        <f t="shared" si="3"/>
        <v>#REF!</v>
      </c>
      <c r="I143" s="212" t="str">
        <f t="shared" si="4"/>
        <v>#REF!</v>
      </c>
      <c r="J143" s="212"/>
      <c r="K143" s="212"/>
      <c r="L143" s="212" t="str">
        <f t="shared" si="6"/>
        <v>#REF!</v>
      </c>
      <c r="M143" s="212" t="str">
        <f t="shared" si="7"/>
        <v>#REF!</v>
      </c>
      <c r="N143" s="212"/>
      <c r="O143" s="106"/>
    </row>
    <row r="144" ht="15.75" customHeight="1">
      <c r="C144" s="105" t="str">
        <f>PLANTILLA!C166</f>
        <v/>
      </c>
      <c r="D144" s="98" t="str">
        <f>PLANTILLA!D166</f>
        <v/>
      </c>
      <c r="E144" s="212" t="str">
        <f t="shared" si="1"/>
        <v>#REF!</v>
      </c>
      <c r="F144" s="212"/>
      <c r="H144" s="212" t="str">
        <f t="shared" si="3"/>
        <v>#REF!</v>
      </c>
      <c r="K144" s="212"/>
      <c r="L144" s="212" t="str">
        <f t="shared" si="6"/>
        <v>#REF!</v>
      </c>
      <c r="M144" s="212"/>
      <c r="N144" s="212"/>
      <c r="O144" s="106"/>
    </row>
    <row r="145" ht="15.75" customHeight="1">
      <c r="C145" s="105" t="str">
        <f>PLANTILLA!C167</f>
        <v/>
      </c>
      <c r="D145" s="98" t="str">
        <f>PLANTILLA!D167</f>
        <v/>
      </c>
      <c r="E145" s="212" t="str">
        <f t="shared" si="1"/>
        <v>#REF!</v>
      </c>
      <c r="H145" s="212" t="str">
        <f t="shared" si="3"/>
        <v>#REF!</v>
      </c>
      <c r="K145" s="212"/>
      <c r="L145" s="212" t="str">
        <f t="shared" si="6"/>
        <v>#REF!</v>
      </c>
      <c r="M145" s="212"/>
      <c r="N145" s="212"/>
      <c r="O145" s="106"/>
    </row>
    <row r="146" ht="15.75" customHeight="1">
      <c r="C146" s="105" t="str">
        <f>PLANTILLA!C168</f>
        <v/>
      </c>
      <c r="E146" s="212" t="str">
        <f t="shared" si="1"/>
        <v>#REF!</v>
      </c>
      <c r="H146" s="212" t="str">
        <f t="shared" si="3"/>
        <v>#REF!</v>
      </c>
      <c r="L146" s="212" t="str">
        <f t="shared" si="6"/>
        <v>#REF!</v>
      </c>
      <c r="M146" s="212"/>
      <c r="N146" s="212"/>
      <c r="O146" s="106"/>
    </row>
    <row r="147" ht="15.75" customHeight="1">
      <c r="C147" s="105" t="str">
        <f>PLANTILLA!C169</f>
        <v/>
      </c>
      <c r="E147" s="212" t="str">
        <f t="shared" si="1"/>
        <v>#REF!</v>
      </c>
      <c r="H147" s="212" t="str">
        <f t="shared" si="3"/>
        <v>#REF!</v>
      </c>
      <c r="M147" s="212"/>
      <c r="N147" s="212"/>
      <c r="O147" s="106"/>
    </row>
    <row r="148" ht="15.75" customHeight="1">
      <c r="C148" s="105" t="str">
        <f>PLANTILLA!C170</f>
        <v/>
      </c>
      <c r="N148" s="212"/>
      <c r="O148" s="106"/>
    </row>
    <row r="149" ht="15.75" customHeight="1">
      <c r="C149" s="105" t="str">
        <f>PLANTILLA!C171</f>
        <v/>
      </c>
      <c r="N149" s="212"/>
      <c r="O149" s="106"/>
    </row>
    <row r="150" ht="15.75" customHeight="1">
      <c r="C150" s="105" t="str">
        <f>PLANTILLA!C172</f>
        <v/>
      </c>
      <c r="N150" s="212"/>
      <c r="O150" s="106"/>
    </row>
    <row r="151" ht="15.75" customHeight="1">
      <c r="N151" s="212"/>
      <c r="O151" s="106"/>
    </row>
    <row r="152" ht="15.75" customHeight="1">
      <c r="N152" s="212"/>
      <c r="O152" s="106"/>
    </row>
    <row r="153" ht="15.75" customHeight="1">
      <c r="N153" s="212"/>
      <c r="O153" s="106"/>
    </row>
    <row r="154" ht="15.75" customHeight="1">
      <c r="N154" s="212"/>
      <c r="O154" s="106"/>
    </row>
    <row r="155" ht="15.75" customHeight="1">
      <c r="N155" s="212"/>
      <c r="O155" s="106"/>
    </row>
    <row r="156" ht="15.75" customHeight="1">
      <c r="N156" s="212"/>
      <c r="O156" s="106"/>
    </row>
    <row r="157" ht="15.75" customHeight="1">
      <c r="O157" s="106"/>
    </row>
    <row r="158" ht="15.75" customHeight="1">
      <c r="O158" s="106"/>
    </row>
    <row r="159" ht="15.75" customHeight="1">
      <c r="O159" s="106"/>
    </row>
    <row r="160" ht="15.75" customHeight="1">
      <c r="O160" s="106"/>
    </row>
    <row r="161" ht="15.75" customHeight="1">
      <c r="O161" s="106"/>
    </row>
    <row r="162" ht="15.75" customHeight="1">
      <c r="O162" s="106"/>
    </row>
    <row r="163" ht="15.75" customHeight="1">
      <c r="O163" s="106"/>
    </row>
    <row r="164" ht="15.75" customHeight="1">
      <c r="O164" s="106"/>
    </row>
    <row r="165" ht="15.75" customHeight="1">
      <c r="O165" s="106"/>
    </row>
    <row r="166" ht="15.75" customHeight="1">
      <c r="O166" s="106"/>
    </row>
    <row r="167" ht="15.75" customHeight="1">
      <c r="O167" s="106"/>
    </row>
    <row r="168" ht="15.75" customHeight="1">
      <c r="O168" s="106"/>
    </row>
    <row r="169" ht="15.75" customHeight="1">
      <c r="O169" s="106"/>
    </row>
    <row r="170" ht="15.75" customHeight="1">
      <c r="O170" s="106"/>
    </row>
    <row r="171" ht="15.75" customHeight="1">
      <c r="O171" s="106"/>
    </row>
    <row r="172" ht="15.75" customHeight="1">
      <c r="O172" s="106"/>
    </row>
    <row r="173" ht="15.75" customHeight="1">
      <c r="O173" s="106"/>
    </row>
    <row r="174" ht="15.75" customHeight="1">
      <c r="O174" s="106"/>
    </row>
    <row r="175" ht="15.75" customHeight="1">
      <c r="O175" s="106"/>
    </row>
    <row r="176" ht="15.75" customHeight="1">
      <c r="O176" s="106"/>
    </row>
    <row r="177" ht="15.75" customHeight="1">
      <c r="O177" s="106"/>
    </row>
    <row r="178" ht="15.75" customHeight="1">
      <c r="O178" s="106"/>
    </row>
    <row r="179" ht="15.75" customHeight="1">
      <c r="O179" s="106"/>
    </row>
    <row r="180" ht="15.75" customHeight="1">
      <c r="O180" s="106"/>
    </row>
    <row r="181" ht="15.75" customHeight="1">
      <c r="O181" s="106"/>
    </row>
    <row r="182" ht="15.75" customHeight="1">
      <c r="O182" s="106"/>
    </row>
    <row r="183" ht="15.75" customHeight="1">
      <c r="O183" s="106"/>
    </row>
    <row r="184" ht="15.75" customHeight="1">
      <c r="O184" s="106"/>
    </row>
    <row r="185" ht="15.75" customHeight="1">
      <c r="O185" s="106"/>
    </row>
    <row r="186" ht="15.75" customHeight="1">
      <c r="O186" s="106"/>
    </row>
    <row r="187" ht="15.75" customHeight="1">
      <c r="O187" s="106"/>
    </row>
    <row r="188" ht="15.75" customHeight="1">
      <c r="O188" s="106"/>
    </row>
    <row r="189" ht="15.75" customHeight="1">
      <c r="O189" s="106"/>
    </row>
    <row r="190" ht="15.75" customHeight="1">
      <c r="O190" s="106"/>
    </row>
    <row r="191" ht="15.75" customHeight="1">
      <c r="O191" s="106"/>
    </row>
    <row r="192" ht="15.75" customHeight="1">
      <c r="O192" s="106"/>
    </row>
    <row r="193" ht="15.75" customHeight="1">
      <c r="O193" s="106"/>
    </row>
    <row r="194" ht="15.75" customHeight="1">
      <c r="O194" s="106"/>
    </row>
    <row r="195" ht="15.75" customHeight="1">
      <c r="O195" s="106"/>
    </row>
    <row r="196" ht="15.75" customHeight="1">
      <c r="O196" s="106"/>
    </row>
    <row r="197" ht="15.75" customHeight="1">
      <c r="O197" s="106"/>
    </row>
    <row r="198" ht="15.75" customHeight="1">
      <c r="O198" s="106"/>
    </row>
    <row r="199" ht="15.75" customHeight="1">
      <c r="O199" s="106"/>
    </row>
    <row r="200" ht="15.75" customHeight="1">
      <c r="O200" s="106"/>
    </row>
    <row r="201" ht="15.75" customHeight="1">
      <c r="O201" s="106"/>
    </row>
    <row r="202" ht="15.75" customHeight="1">
      <c r="O202" s="106"/>
    </row>
    <row r="203" ht="15.75" customHeight="1">
      <c r="O203" s="106"/>
    </row>
    <row r="204" ht="15.75" customHeight="1">
      <c r="O204" s="106"/>
    </row>
    <row r="205" ht="15.75" customHeight="1">
      <c r="O205" s="106"/>
    </row>
    <row r="206" ht="15.75" customHeight="1">
      <c r="O206" s="106"/>
    </row>
    <row r="207" ht="15.75" customHeight="1">
      <c r="O207" s="106"/>
    </row>
    <row r="208" ht="15.75" customHeight="1">
      <c r="O208" s="106"/>
    </row>
    <row r="209" ht="15.75" customHeight="1">
      <c r="O209" s="106"/>
    </row>
    <row r="210" ht="15.75" customHeight="1">
      <c r="O210" s="106"/>
    </row>
    <row r="211" ht="15.75" customHeight="1">
      <c r="O211" s="106"/>
    </row>
    <row r="212" ht="15.75" customHeight="1">
      <c r="O212" s="106"/>
    </row>
    <row r="213" ht="15.75" customHeight="1">
      <c r="O213" s="106"/>
    </row>
    <row r="214" ht="15.75" customHeight="1">
      <c r="O214" s="106"/>
    </row>
    <row r="215" ht="15.75" customHeight="1">
      <c r="O215" s="106"/>
    </row>
    <row r="216" ht="15.75" customHeight="1">
      <c r="O216" s="106"/>
    </row>
    <row r="217" ht="15.75" customHeight="1">
      <c r="O217" s="106"/>
    </row>
    <row r="218" ht="15.75" customHeight="1">
      <c r="O218" s="106"/>
    </row>
    <row r="219" ht="15.75" customHeight="1">
      <c r="O219" s="106"/>
    </row>
    <row r="220" ht="15.75" customHeight="1">
      <c r="O220" s="106"/>
    </row>
    <row r="221" ht="15.75" customHeight="1">
      <c r="O221" s="106"/>
    </row>
    <row r="222" ht="15.75" customHeight="1">
      <c r="O222" s="106"/>
    </row>
    <row r="223" ht="15.75" customHeight="1">
      <c r="O223" s="106"/>
    </row>
    <row r="224" ht="15.75" customHeight="1">
      <c r="O224" s="106"/>
    </row>
    <row r="225" ht="15.75" customHeight="1">
      <c r="O225" s="106"/>
    </row>
    <row r="226" ht="15.75" customHeight="1">
      <c r="O226" s="106"/>
    </row>
    <row r="227" ht="15.75" customHeight="1">
      <c r="O227" s="106"/>
    </row>
    <row r="228" ht="15.75" customHeight="1">
      <c r="O228" s="106"/>
    </row>
    <row r="229" ht="15.75" customHeight="1">
      <c r="O229" s="106"/>
    </row>
    <row r="230" ht="15.75" customHeight="1">
      <c r="O230" s="106"/>
    </row>
    <row r="231" ht="15.75" customHeight="1">
      <c r="O231" s="106"/>
    </row>
    <row r="232" ht="15.75" customHeight="1">
      <c r="O232" s="106"/>
    </row>
    <row r="233" ht="15.75" customHeight="1">
      <c r="O233" s="106"/>
    </row>
    <row r="234" ht="15.75" customHeight="1">
      <c r="O234" s="106"/>
    </row>
    <row r="235" ht="15.75" customHeight="1">
      <c r="O235" s="106"/>
    </row>
    <row r="236" ht="15.75" customHeight="1">
      <c r="O236" s="106"/>
    </row>
    <row r="237" ht="15.75" customHeight="1">
      <c r="O237" s="106"/>
    </row>
    <row r="238" ht="15.75" customHeight="1">
      <c r="O238" s="106"/>
    </row>
    <row r="239" ht="15.75" customHeight="1">
      <c r="O239" s="106"/>
    </row>
    <row r="240" ht="15.75" customHeight="1">
      <c r="O240" s="106"/>
    </row>
    <row r="241" ht="15.75" customHeight="1">
      <c r="O241" s="106"/>
    </row>
    <row r="242" ht="15.75" customHeight="1">
      <c r="O242" s="106"/>
    </row>
    <row r="243" ht="15.75" customHeight="1">
      <c r="O243" s="106"/>
    </row>
    <row r="244" ht="15.75" customHeight="1">
      <c r="O244" s="106"/>
    </row>
    <row r="245" ht="15.75" customHeight="1">
      <c r="O245" s="106"/>
    </row>
    <row r="246" ht="15.75" customHeight="1">
      <c r="O246" s="106"/>
    </row>
    <row r="247" ht="15.75" customHeight="1">
      <c r="O247" s="106"/>
    </row>
    <row r="248" ht="15.75" customHeight="1">
      <c r="O248" s="106"/>
    </row>
    <row r="249" ht="15.75" customHeight="1">
      <c r="O249" s="106"/>
    </row>
    <row r="250" ht="15.75" customHeight="1">
      <c r="O250" s="106"/>
    </row>
    <row r="251" ht="15.75" customHeight="1">
      <c r="O251" s="106"/>
    </row>
    <row r="252" ht="15.75" customHeight="1">
      <c r="O252" s="106"/>
    </row>
    <row r="253" ht="15.75" customHeight="1">
      <c r="O253" s="106"/>
    </row>
    <row r="254" ht="15.75" customHeight="1">
      <c r="O254" s="106"/>
    </row>
    <row r="255" ht="15.75" customHeight="1">
      <c r="O255" s="106"/>
    </row>
    <row r="256" ht="15.75" customHeight="1">
      <c r="O256" s="106"/>
    </row>
    <row r="257" ht="15.75" customHeight="1">
      <c r="O257" s="106"/>
    </row>
    <row r="258" ht="15.75" customHeight="1">
      <c r="O258" s="106"/>
    </row>
    <row r="259" ht="15.75" customHeight="1">
      <c r="O259" s="106"/>
    </row>
    <row r="260" ht="15.75" customHeight="1">
      <c r="O260" s="106"/>
    </row>
    <row r="261" ht="15.75" customHeight="1">
      <c r="O261" s="106"/>
    </row>
    <row r="262" ht="15.75" customHeight="1">
      <c r="O262" s="106"/>
    </row>
    <row r="263" ht="15.75" customHeight="1">
      <c r="O263" s="106"/>
    </row>
    <row r="264" ht="15.75" customHeight="1">
      <c r="O264" s="106"/>
    </row>
    <row r="265" ht="15.75" customHeight="1">
      <c r="O265" s="106"/>
    </row>
    <row r="266" ht="15.75" customHeight="1">
      <c r="O266" s="106"/>
    </row>
    <row r="267" ht="15.75" customHeight="1">
      <c r="O267" s="106"/>
    </row>
    <row r="268" ht="15.75" customHeight="1">
      <c r="O268" s="106"/>
    </row>
    <row r="269" ht="15.75" customHeight="1">
      <c r="O269" s="106"/>
    </row>
    <row r="270" ht="15.75" customHeight="1">
      <c r="O270" s="106"/>
    </row>
    <row r="271" ht="15.75" customHeight="1">
      <c r="O271" s="106"/>
    </row>
    <row r="272" ht="15.75" customHeight="1">
      <c r="O272" s="106"/>
    </row>
    <row r="273" ht="15.75" customHeight="1">
      <c r="O273" s="106"/>
    </row>
    <row r="274" ht="15.75" customHeight="1">
      <c r="O274" s="106"/>
    </row>
    <row r="275" ht="15.75" customHeight="1">
      <c r="O275" s="106"/>
    </row>
    <row r="276" ht="15.75" customHeight="1">
      <c r="O276" s="106"/>
    </row>
    <row r="277" ht="15.75" customHeight="1">
      <c r="O277" s="106"/>
    </row>
    <row r="278" ht="15.75" customHeight="1">
      <c r="O278" s="106"/>
    </row>
    <row r="279" ht="15.75" customHeight="1">
      <c r="O279" s="106"/>
    </row>
    <row r="280" ht="15.75" customHeight="1">
      <c r="O280" s="106"/>
    </row>
    <row r="281" ht="15.75" customHeight="1">
      <c r="O281" s="106"/>
    </row>
    <row r="282" ht="15.75" customHeight="1">
      <c r="O282" s="106"/>
    </row>
    <row r="283" ht="15.75" customHeight="1">
      <c r="O283" s="106"/>
    </row>
    <row r="284" ht="15.75" customHeight="1">
      <c r="O284" s="106"/>
    </row>
    <row r="285" ht="15.75" customHeight="1">
      <c r="O285" s="106"/>
    </row>
    <row r="286" ht="15.75" customHeight="1">
      <c r="O286" s="106"/>
    </row>
    <row r="287" ht="15.75" customHeight="1">
      <c r="O287" s="106"/>
    </row>
    <row r="288" ht="15.75" customHeight="1">
      <c r="O288" s="106"/>
    </row>
    <row r="289" ht="15.75" customHeight="1">
      <c r="O289" s="106"/>
    </row>
    <row r="290" ht="15.75" customHeight="1">
      <c r="O290" s="106"/>
    </row>
    <row r="291" ht="15.75" customHeight="1">
      <c r="O291" s="106"/>
    </row>
    <row r="292" ht="15.75" customHeight="1">
      <c r="O292" s="106"/>
    </row>
    <row r="293" ht="15.75" customHeight="1">
      <c r="O293" s="106"/>
    </row>
    <row r="294" ht="15.75" customHeight="1">
      <c r="O294" s="106"/>
    </row>
    <row r="295" ht="15.75" customHeight="1">
      <c r="O295" s="106"/>
    </row>
    <row r="296" ht="15.75" customHeight="1">
      <c r="O296" s="106"/>
    </row>
    <row r="297" ht="15.75" customHeight="1">
      <c r="O297" s="106"/>
    </row>
    <row r="298" ht="15.75" customHeight="1">
      <c r="O298" s="106"/>
    </row>
    <row r="299" ht="15.75" customHeight="1">
      <c r="O299" s="106"/>
    </row>
    <row r="300" ht="15.75" customHeight="1">
      <c r="O300" s="106"/>
    </row>
    <row r="301" ht="15.75" customHeight="1">
      <c r="O301" s="106"/>
    </row>
    <row r="302" ht="15.75" customHeight="1">
      <c r="O302" s="106"/>
    </row>
    <row r="303" ht="15.75" customHeight="1">
      <c r="O303" s="106"/>
    </row>
    <row r="304" ht="15.75" customHeight="1">
      <c r="O304" s="106"/>
    </row>
    <row r="305" ht="15.75" customHeight="1">
      <c r="O305" s="106"/>
    </row>
    <row r="306" ht="15.75" customHeight="1">
      <c r="O306" s="106"/>
    </row>
    <row r="307" ht="15.75" customHeight="1">
      <c r="O307" s="106"/>
    </row>
    <row r="308" ht="15.75" customHeight="1">
      <c r="O308" s="106"/>
    </row>
    <row r="309" ht="15.75" customHeight="1">
      <c r="O309" s="106"/>
    </row>
    <row r="310" ht="15.75" customHeight="1">
      <c r="O310" s="106"/>
    </row>
    <row r="311" ht="15.75" customHeight="1">
      <c r="O311" s="106"/>
    </row>
    <row r="312" ht="15.75" customHeight="1">
      <c r="O312" s="106"/>
    </row>
    <row r="313" ht="15.75" customHeight="1">
      <c r="O313" s="106"/>
    </row>
    <row r="314" ht="15.75" customHeight="1">
      <c r="O314" s="106"/>
    </row>
    <row r="315" ht="15.75" customHeight="1">
      <c r="O315" s="106"/>
    </row>
    <row r="316" ht="15.75" customHeight="1">
      <c r="O316" s="106"/>
    </row>
    <row r="317" ht="15.75" customHeight="1">
      <c r="O317" s="106"/>
    </row>
    <row r="318" ht="15.75" customHeight="1">
      <c r="O318" s="106"/>
    </row>
    <row r="319" ht="15.75" customHeight="1">
      <c r="O319" s="106"/>
    </row>
    <row r="320" ht="15.75" customHeight="1">
      <c r="O320" s="106"/>
    </row>
    <row r="321" ht="15.75" customHeight="1">
      <c r="O321" s="106"/>
    </row>
    <row r="322" ht="15.75" customHeight="1">
      <c r="O322" s="106"/>
    </row>
    <row r="323" ht="15.75" customHeight="1">
      <c r="O323" s="106"/>
    </row>
    <row r="324" ht="15.75" customHeight="1">
      <c r="O324" s="106"/>
    </row>
    <row r="325" ht="15.75" customHeight="1">
      <c r="O325" s="106"/>
    </row>
    <row r="326" ht="15.75" customHeight="1">
      <c r="O326" s="106"/>
    </row>
    <row r="327" ht="15.75" customHeight="1">
      <c r="O327" s="106"/>
    </row>
    <row r="328" ht="15.75" customHeight="1">
      <c r="O328" s="106"/>
    </row>
    <row r="329" ht="15.75" customHeight="1">
      <c r="O329" s="106"/>
    </row>
    <row r="330" ht="15.75" customHeight="1">
      <c r="O330" s="106"/>
    </row>
    <row r="331" ht="15.75" customHeight="1">
      <c r="O331" s="106"/>
    </row>
    <row r="332" ht="15.75" customHeight="1">
      <c r="O332" s="106"/>
    </row>
    <row r="333" ht="15.75" customHeight="1">
      <c r="O333" s="106"/>
    </row>
    <row r="334" ht="15.75" customHeight="1">
      <c r="O334" s="106"/>
    </row>
    <row r="335" ht="15.75" customHeight="1">
      <c r="O335" s="106"/>
    </row>
    <row r="336" ht="15.75" customHeight="1">
      <c r="O336" s="106"/>
    </row>
    <row r="337" ht="15.75" customHeight="1">
      <c r="O337" s="106"/>
    </row>
    <row r="338" ht="15.75" customHeight="1">
      <c r="O338" s="106"/>
    </row>
    <row r="339" ht="15.75" customHeight="1">
      <c r="O339" s="106"/>
    </row>
    <row r="340" ht="15.75" customHeight="1">
      <c r="O340" s="106"/>
    </row>
    <row r="341" ht="15.75" customHeight="1">
      <c r="O341" s="106"/>
    </row>
    <row r="342" ht="15.75" customHeight="1">
      <c r="O342" s="106"/>
    </row>
    <row r="343" ht="15.75" customHeight="1">
      <c r="O343" s="106"/>
    </row>
    <row r="344" ht="15.75" customHeight="1">
      <c r="O344" s="106"/>
    </row>
    <row r="345" ht="15.75" customHeight="1">
      <c r="O345" s="106"/>
    </row>
    <row r="346" ht="15.75" customHeight="1">
      <c r="O346" s="106"/>
    </row>
    <row r="347" ht="15.75" customHeight="1">
      <c r="O347" s="106"/>
    </row>
    <row r="348" ht="15.75" customHeight="1">
      <c r="O348" s="106"/>
    </row>
    <row r="349" ht="15.75" customHeight="1">
      <c r="O349" s="106"/>
    </row>
    <row r="350" ht="15.75" customHeight="1">
      <c r="O350" s="106"/>
    </row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O$1:$O$1022"/>
  <mergeCells count="1">
    <mergeCell ref="E3:N3"/>
  </mergeCells>
  <hyperlinks>
    <hyperlink display="Índice" location="INDICE!A1" ref="B1"/>
    <hyperlink display="3oMak2" location="null!A1" ref="E4"/>
    <hyperlink display="3oMak1" location="null!A1" ref="G4"/>
    <hyperlink display="3oAut1" location="null!A1" ref="H4"/>
    <hyperlink display="3oPro2" location="null!A1" ref="I4"/>
    <hyperlink display="3oAut2" location="null!A1" ref="J4"/>
    <hyperlink display="3oCdt1" location="null!A1" ref="L4"/>
    <hyperlink display="3oCdt2" location="null!A1" ref="M4"/>
  </hyperlin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358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hidden="1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375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((P1IntSpi!Tot_alumnos*F7)+(P1IntSpi!X_parejas*G7)+(P1IntSpi!x_equipo_4* H7)+(P1IntSpi!Grupal*I7))*E7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((P1IntSpi!Tot_alumnos*F8)+(P1IntSpi!X_parejas*G8)+(P1IntSpi!x_equipo_4* H8)+(P1IntSpi!Grupal*I8))*E8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((P1IntSpi!Tot_alumnos*F9)+(P1IntSpi!X_parejas*G9)+(P1IntSpi!x_equipo_4* H9)+(P1IntSpi!Grupal*I9))*E9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((P1IntSpi!Tot_alumnos*F10)+(P1IntSpi!X_parejas*G10)+(P1IntSpi!x_equipo_4* H10)+(P1IntSpi!Grupal*I10))*E10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((P1IntSpi!Tot_alumnos*F11)+(P1IntSpi!X_parejas*G11)+(P1IntSpi!x_equipo_4* H11)+(P1IntSpi!Grupal*I11))*E11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((P1IntSpi!Tot_alumnos*F12)+(P1IntSpi!X_parejas*G12)+(P1IntSpi!x_equipo_4* H12)+(P1IntSpi!Grupal*I12))*E12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((P1IntSpi!Tot_alumnos*F13)+(P1IntSpi!X_parejas*G13)+(P1IntSpi!x_equipo_4* H13)+(P1IntSpi!Grupal*I13))*E13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((P1IntSpi!Tot_alumnos*F14)+(P1IntSpi!X_parejas*G14)+(P1IntSpi!x_equipo_4* H14)+(P1IntSpi!Grupal*I14))*E14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((P1IntSpi!Tot_alumnos*F15)+(P1IntSpi!X_parejas*G15)+(P1IntSpi!x_equipo_4* H15)+(P1IntSpi!Grupal*I15))*E15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((P1IntSpi!Tot_alumnos*F16)+(P1IntSpi!X_parejas*G16)+(P1IntSpi!x_equipo_4* H16)+(P1IntSpi!Grupal*I16))*E16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((P1IntSpi!Tot_alumnos*F17)+(P1IntSpi!X_parejas*G17)+(P1IntSpi!x_equipo_4* H17)+(P1IntSpi!Grupal*I17))*E17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((P1IntSpi!Tot_alumnos*F18)+(P1IntSpi!X_parejas*G18)+(P1IntSpi!x_equipo_4* H18)+(P1IntSpi!Grupal*I18))*E18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((P1IntSpi!Tot_alumnos*F19)+(P1IntSpi!X_parejas*G19)+(P1IntSpi!x_equipo_4* H19)+(P1IntSpi!Grupal*I19))*E19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((P1IntSpi!Tot_alumnos*F20)+(P1IntSpi!X_parejas*G20)+(P1IntSpi!x_equipo_4* H20)+(P1IntSpi!Grupal*I20))*E20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((P1IntSpi!Tot_alumnos*F21)+(P1IntSpi!X_parejas*G21)+(P1IntSpi!x_equipo_4* H21)+(P1IntSpi!Grupal*I21))*E21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((P1IntSpi!Tot_alumnos*F22)+(P1IntSpi!X_parejas*G22)+(P1IntSpi!x_equipo_4* H22)+(P1IntSpi!Grupal*I22))*E22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((P1IntSpi!Tot_alumnos*F23)+(P1IntSpi!X_parejas*G23)+(P1IntSpi!x_equipo_4* H23)+(P1IntSpi!Grupal*I23))*E23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((P1IntSpi!Tot_alumnos*F24)+(P1IntSpi!X_parejas*G24)+(P1IntSpi!x_equipo_4* H24)+(P1IntSpi!Grupal*I24))*E24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((P1IntSpi!Tot_alumnos*F25)+(P1IntSpi!X_parejas*G25)+(P1IntSpi!x_equipo_4* H25)+(P1IntSpi!Grupal*I25))*E25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((P1IntSpi!Tot_alumnos*F26)+(P1IntSpi!X_parejas*G26)+(P1IntSpi!x_equipo_4* H26)+(P1IntSpi!Grupal*I26))*E26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((P1IntSpi!Tot_alumnos*F27)+(P1IntSpi!X_parejas*G27)+(P1IntSpi!x_equipo_4* H27)+(P1IntSpi!Grupal*I27))*E27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((P1IntSpi!Tot_alumnos*F28)+(P1IntSpi!X_parejas*G28)+(P1IntSpi!x_equipo_4* H28)+(P1IntSpi!Grupal*I28))*E28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((P1IntSpi!Tot_alumnos*F29)+(P1IntSpi!X_parejas*G29)+(P1IntSpi!x_equipo_4* H29)+(P1IntSpi!Grupal*I29))*E29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((P1IntSpi!Tot_alumnos*F30)+(P1IntSpi!X_parejas*G30)+(P1IntSpi!x_equipo_4* H30)+(P1IntSpi!Grupal*I30))*E30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((P1IntSpi!Tot_alumnos*F31)+(P1IntSpi!X_parejas*G31)+(P1IntSpi!x_equipo_4* H31)+(P1IntSpi!Grupal*I31))*E31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((P1IntSpi!Tot_alumnos*F32)+(P1IntSpi!X_parejas*G32)+(P1IntSpi!x_equipo_4* H32)+(P1IntSpi!Grupal*I32))*E32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((P1IntSpi!Tot_alumnos*F33)+(P1IntSpi!X_parejas*G33)+(P1IntSpi!x_equipo_4* H33)+(P1IntSpi!Grupal*I33))*E33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((P1IntSpi!Tot_alumnos*F34)+(P1IntSpi!X_parejas*G34)+(P1IntSpi!x_equipo_4* H34)+(P1IntSpi!Grupal*I34))*E34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((P1IntSpi!Tot_alumnos*F35)+(P1IntSpi!X_parejas*G35)+(P1IntSpi!x_equipo_4* H35)+(P1IntSpi!Grupal*I35))*E35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((P1IntSpi!Tot_alumnos*F36)+(P1IntSpi!X_parejas*G36)+(P1IntSpi!x_equipo_4* H36)+(P1IntSpi!Grupal*I36))*E36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((P1IntSpi!Tot_alumnos*F37)+(P1IntSpi!X_parejas*G37)+(P1IntSpi!x_equipo_4* H37)+(P1IntSpi!Grupal*I37))*E37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((P1IntSpi!Tot_alumnos*F38)+(P1IntSpi!X_parejas*G38)+(P1IntSpi!x_equipo_4* H38)+(P1IntSpi!Grupal*I38))*E38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((P1IntSpi!Tot_alumnos*F39)+(P1IntSpi!X_parejas*G39)+(P1IntSpi!x_equipo_4* H39)+(P1IntSpi!Grupal*I39))*E39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((P1IntSpi!Tot_alumnos*F40)+(P1IntSpi!X_parejas*G40)+(P1IntSpi!x_equipo_4* H40)+(P1IntSpi!Grupal*I40))*E40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((P1IntSpi!Tot_alumnos*F41)+(P1IntSpi!X_parejas*G41)+(P1IntSpi!x_equipo_4* H41)+(P1IntSpi!Grupal*I41))*E41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((P1IntSpi!Tot_alumnos*F42)+(P1IntSpi!X_parejas*G42)+(P1IntSpi!x_equipo_4* H42)+(P1IntSpi!Grupal*I42))*E42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((P1IntSpi!Tot_alumnos*F43)+(P1IntSpi!X_parejas*G43)+(P1IntSpi!x_equipo_4* H43)+(P1IntSpi!Grupal*I43))*E43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((P1IntSpi!Tot_alumnos*F44)+(P1IntSpi!X_parejas*G44)+(P1IntSpi!x_equipo_4* H44)+(P1IntSpi!Grupal*I44))*E44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((P1IntSpi!Tot_alumnos*F45)+(P1IntSpi!X_parejas*G45)+(P1IntSpi!x_equipo_4* H45)+(P1IntSpi!Grupal*I45))*E45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((P1IntSpi!Tot_alumnos*F46)+(P1IntSpi!X_parejas*G46)+(P1IntSpi!x_equipo_4* H46)+(P1IntSpi!Grupal*I46))*E46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((P1IntSpi!Tot_alumnos*F47)+(P1IntSpi!X_parejas*G47)+(P1IntSpi!x_equipo_4* H47)+(P1IntSpi!Grupal*I47))*E47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((P1IntSpi!Tot_alumnos*F48)+(P1IntSpi!X_parejas*G48)+(P1IntSpi!x_equipo_4* H48)+(P1IntSpi!Grupal*I48))*E48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((P1IntSpi!Tot_alumnos*F49)+(P1IntSpi!X_parejas*G49)+(P1IntSpi!x_equipo_4* H49)+(P1IntSpi!Grupal*I49))*E49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((P1IntSpi!Tot_alumnos*F50)+(P1IntSpi!X_parejas*G50)+(P1IntSpi!x_equipo_4* H50)+(P1IntSpi!Grupal*I50))*E50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((P1IntSpi!Tot_alumnos*F51)+(P1IntSpi!X_parejas*G51)+(P1IntSpi!x_equipo_4* H51)+(P1IntSpi!Grupal*I51))*E51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((P1IntSpi!Tot_alumnos*F52)+(P1IntSpi!X_parejas*G52)+(P1IntSpi!x_equipo_4* H52)+(P1IntSpi!Grupal*I52))*E52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((P1IntSpi!Tot_alumnos*F53)+(P1IntSpi!X_parejas*G53)+(P1IntSpi!x_equipo_4* H53)+(P1IntSpi!Grupal*I53))*E53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((P1IntSpi!Tot_alumnos*F54)+(P1IntSpi!X_parejas*G54)+(P1IntSpi!x_equipo_4* H54)+(P1IntSpi!Grupal*I54))*E54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((P1IntSpi!Tot_alumnos*F55)+(P1IntSpi!X_parejas*G55)+(P1IntSpi!x_equipo_4* H55)+(P1IntSpi!Grupal*I55))*E55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((P1IntSpi!Tot_alumnos*F56)+(P1IntSpi!X_parejas*G56)+(P1IntSpi!x_equipo_4* H56)+(P1IntSpi!Grupal*I56))*E56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((P1IntSpi!Tot_alumnos*F57)+(P1IntSpi!X_parejas*G57)+(P1IntSpi!x_equipo_4* H57)+(P1IntSpi!Grupal*I57))*E57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((P1IntSpi!Tot_alumnos*F58)+(P1IntSpi!X_parejas*G58)+(P1IntSpi!x_equipo_4* H58)+(P1IntSpi!Grupal*I58))*E58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((P1IntSpi!Tot_alumnos*F59)+(P1IntSpi!X_parejas*G59)+(P1IntSpi!x_equipo_4* H59)+(P1IntSpi!Grupal*I59))*E59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((P1IntSpi!Tot_alumnos*F60)+(P1IntSpi!X_parejas*G60)+(P1IntSpi!x_equipo_4* H60)+(P1IntSpi!Grupal*I60))*E60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((P1IntSpi!Tot_alumnos*F61)+(P1IntSpi!X_parejas*G61)+(P1IntSpi!x_equipo_4* H61)+(P1IntSpi!Grupal*I61))*E61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((P1IntSpi!Tot_alumnos*F62)+(P1IntSpi!X_parejas*G62)+(P1IntSpi!x_equipo_4* H62)+(P1IntSpi!Grupal*I62))*E62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((P1IntSpi!Tot_alumnos*F63)+(P1IntSpi!X_parejas*G63)+(P1IntSpi!x_equipo_4* H63)+(P1IntSpi!Grupal*I63))*E63</f>
        <v>0</v>
      </c>
    </row>
    <row r="64" ht="15.75" hidden="1" customHeight="1">
      <c r="A64" s="171" t="s">
        <v>281</v>
      </c>
      <c r="B64" s="171" t="s">
        <v>376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((P1IntSpi!Tot_alumnos*F64)+(P1IntSpi!X_parejas*G64)+(P1IntSpi!x_equipo_4* H64)+(P1IntSpi!Grupal*I64))*E64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((P1IntSpi!Tot_alumnos*F65)+(P1IntSpi!X_parejas*G65)+(P1IntSpi!x_equipo_4* H65)+(P1IntSpi!Grupal*I65))*E65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((P1IntSpi!Tot_alumnos*F66)+(P1IntSpi!X_parejas*G66)+(P1IntSpi!x_equipo_4* H66)+(P1IntSpi!Grupal*I66))*E66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((P1IntSpi!Tot_alumnos*F67)+(P1IntSpi!X_parejas*G67)+(P1IntSpi!x_equipo_4* H67)+(P1IntSpi!Grupal*I67))*E67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((P1IntSpi!Tot_alumnos*F68)+(P1IntSpi!X_parejas*G68)+(P1IntSpi!x_equipo_4* H68)+(P1IntSpi!Grupal*I68))*E68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((P1IntSpi!Tot_alumnos*F69)+(P1IntSpi!X_parejas*G69)+(P1IntSpi!x_equipo_4* H69)+(P1IntSpi!Grupal*I69))*E69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((P1IntSpi!Tot_alumnos*F70)+(P1IntSpi!X_parejas*G70)+(P1IntSpi!x_equipo_4* H70)+(P1IntSpi!Grupal*I70))*E70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((P1IntSpi!Tot_alumnos*F71)+(P1IntSpi!X_parejas*G71)+(P1IntSpi!x_equipo_4* H71)+(P1IntSpi!Grupal*I71))*E71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((P1IntSpi!Tot_alumnos*F72)+(P1IntSpi!X_parejas*G72)+(P1IntSpi!x_equipo_4* H72)+(P1IntSpi!Grupal*I72))*E72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((P1IntSpi!Tot_alumnos*F73)+(P1IntSpi!X_parejas*G73)+(P1IntSpi!x_equipo_4* H73)+(P1IntSpi!Grupal*I73))*E73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((P1IntSpi!Tot_alumnos*F74)+(P1IntSpi!X_parejas*G74)+(P1IntSpi!x_equipo_4* H74)+(P1IntSpi!Grupal*I74))*E74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((P1IntSpi!Tot_alumnos*F75)+(P1IntSpi!X_parejas*G75)+(P1IntSpi!x_equipo_4* H75)+(P1IntSpi!Grupal*I75))*E75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((P1IntSpi!Tot_alumnos*F76)+(P1IntSpi!X_parejas*G76)+(P1IntSpi!x_equipo_4* H76)+(P1IntSpi!Grupal*I76))*E76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((P1IntSpi!Tot_alumnos*F77)+(P1IntSpi!X_parejas*G77)+(P1IntSpi!x_equipo_4* H77)+(P1IntSpi!Grupal*I77))*E77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((P1IntSpi!Tot_alumnos*F78)+(P1IntSpi!X_parejas*G78)+(P1IntSpi!x_equipo_4* H78)+(P1IntSpi!Grupal*I78))*E78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((P1IntSpi!Tot_alumnos*F79)+(P1IntSpi!X_parejas*G79)+(P1IntSpi!x_equipo_4* H79)+(P1IntSpi!Grupal*I79))*E79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((P1IntSpi!Tot_alumnos*F80)+(P1IntSpi!X_parejas*G80)+(P1IntSpi!x_equipo_4* H80)+(P1IntSpi!Grupal*I80))*E80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((P1IntSpi!Tot_alumnos*F81)+(P1IntSpi!X_parejas*G81)+(P1IntSpi!x_equipo_4* H81)+(P1IntSpi!Grupal*I81))*E81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((P1IntSpi!Tot_alumnos*F82)+(P1IntSpi!X_parejas*G82)+(P1IntSpi!x_equipo_4* H82)+(P1IntSpi!Grupal*I82))*E82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((P1IntSpi!Tot_alumnos*F83)+(P1IntSpi!X_parejas*G83)+(P1IntSpi!x_equipo_4* H83)+(P1IntSpi!Grupal*I83))*E83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((P1IntSpi!Tot_alumnos*F84)+(P1IntSpi!X_parejas*G84)+(P1IntSpi!x_equipo_4* H84)+(P1IntSpi!Grupal*I84))*E84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((P1IntSpi!Tot_alumnos*F85)+(P1IntSpi!X_parejas*G85)+(P1IntSpi!x_equipo_4* H85)+(P1IntSpi!Grupal*I85))*E85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((P1IntSpi!Tot_alumnos*F86)+(P1IntSpi!X_parejas*G86)+(P1IntSpi!x_equipo_4* H86)+(P1IntSpi!Grupal*I86))*E86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((P1IntSpi!Tot_alumnos*F87)+(P1IntSpi!X_parejas*G87)+(P1IntSpi!x_equipo_4* H87)+(P1IntSpi!Grupal*I87))*E87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((P1IntSpi!Tot_alumnos*F88)+(P1IntSpi!X_parejas*G88)+(P1IntSpi!x_equipo_4* H88)+(P1IntSpi!Grupal*I88))*E88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((P1IntSpi!Tot_alumnos*F89)+(P1IntSpi!X_parejas*G89)+(P1IntSpi!x_equipo_4* H89)+(P1IntSpi!Grupal*I89))*E89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((P1IntSpi!Tot_alumnos*F90)+(P1IntSpi!X_parejas*G90)+(P1IntSpi!x_equipo_4* H90)+(P1IntSpi!Grupal*I90))*E90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((P1IntSpi!Tot_alumnos*F91)+(P1IntSpi!X_parejas*G91)+(P1IntSpi!x_equipo_4* H91)+(P1IntSpi!Grupal*I91))*E91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((P1IntSpi!Tot_alumnos*F92)+(P1IntSpi!X_parejas*G92)+(P1IntSpi!x_equipo_4* H92)+(P1IntSpi!Grupal*I92))*E92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((P1IntSpi!Tot_alumnos*F93)+(P1IntSpi!X_parejas*G93)+(P1IntSpi!x_equipo_4* H93)+(P1IntSpi!Grupal*I93))*E93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((P1IntSpi!Tot_alumnos*F94)+(P1IntSpi!X_parejas*G94)+(P1IntSpi!x_equipo_4* H94)+(P1IntSpi!Grupal*I94))*E94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((P1IntSpi!Tot_alumnos*F95)+(P1IntSpi!X_parejas*G95)+(P1IntSpi!x_equipo_4* H95)+(P1IntSpi!Grupal*I95))*E95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((P1IntSpi!Tot_alumnos*F96)+(P1IntSpi!X_parejas*G96)+(P1IntSpi!x_equipo_4* H96)+(P1IntSpi!Grupal*I96))*E96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((P1IntSpi!Tot_alumnos*F97)+(P1IntSpi!X_parejas*G97)+(P1IntSpi!x_equipo_4* H97)+(P1IntSpi!Grupal*I97))*E97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((P1IntSpi!Tot_alumnos*F98)+(P1IntSpi!X_parejas*G98)+(P1IntSpi!x_equipo_4* H98)+(P1IntSpi!Grupal*I98))*E98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((P1IntSpi!Tot_alumnos*F99)+(P1IntSpi!X_parejas*G99)+(P1IntSpi!x_equipo_4* H99)+(P1IntSpi!Grupal*I99))*E99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((P1IntSpi!Tot_alumnos*F100)+(P1IntSpi!X_parejas*G100)+(P1IntSpi!x_equipo_4* H100)+(P1IntSpi!Grupal*I100))*E100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((P1IntSpi!Tot_alumnos*F101)+(P1IntSpi!X_parejas*G101)+(P1IntSpi!x_equipo_4* H101)+(P1IntSpi!Grupal*I101))*E101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((P1IntSpi!Tot_alumnos*F102)+(P1IntSpi!X_parejas*G102)+(P1IntSpi!x_equipo_4* H102)+(P1IntSpi!Grupal*I102))*E102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((P1IntSpi!Tot_alumnos*F103)+(P1IntSpi!X_parejas*G103)+(P1IntSpi!x_equipo_4* H103)+(P1IntSpi!Grupal*I103))*E103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((P1IntSpi!Tot_alumnos*F104)+(P1IntSpi!X_parejas*G104)+(P1IntSpi!x_equipo_4* H104)+(P1IntSpi!Grupal*I104))*E104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((P1IntSpi!Tot_alumnos*F105)+(P1IntSpi!X_parejas*G105)+(P1IntSpi!x_equipo_4* H105)+(P1IntSpi!Grupal*I105))*E105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((P1IntSpi!Tot_alumnos*F106)+(P1IntSpi!X_parejas*G106)+(P1IntSpi!x_equipo_4* H106)+(P1IntSpi!Grupal*I106))*E106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((P1IntSpi!Tot_alumnos*F107)+(P1IntSpi!X_parejas*G107)+(P1IntSpi!x_equipo_4* H107)+(P1IntSpi!Grupal*I107))*E107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((P1IntSpi!Tot_alumnos*F108)+(P1IntSpi!X_parejas*G108)+(P1IntSpi!x_equipo_4* H108)+(P1IntSpi!Grupal*I108))*E108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((P1IntSpi!Tot_alumnos*F109)+(P1IntSpi!X_parejas*G109)+(P1IntSpi!x_equipo_4* H109)+(P1IntSpi!Grupal*I109))*E109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((P1IntSpi!Tot_alumnos*F110)+(P1IntSpi!X_parejas*G110)+(P1IntSpi!x_equipo_4* H110)+(P1IntSpi!Grupal*I110))*E110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((P1IntSpi!Tot_alumnos*F111)+(P1IntSpi!X_parejas*G111)+(P1IntSpi!x_equipo_4* H111)+(P1IntSpi!Grupal*I111))*E111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((P1IntSpi!Tot_alumnos*F112)+(P1IntSpi!X_parejas*G112)+(P1IntSpi!x_equipo_4* H112)+(P1IntSpi!Grupal*I112))*E112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((P1IntSpi!Tot_alumnos*F113)+(P1IntSpi!X_parejas*G113)+(P1IntSpi!x_equipo_4* H113)+(P1IntSpi!Grupal*I113))*E113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((P1IntSpi!Tot_alumnos*F114)+(P1IntSpi!X_parejas*G114)+(P1IntSpi!x_equipo_4* H114)+(P1IntSpi!Grupal*I114))*E114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((P1IntSpi!Tot_alumnos*F115)+(P1IntSpi!X_parejas*G115)+(P1IntSpi!x_equipo_4* H115)+(P1IntSpi!Grupal*I115))*E115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((P1IntSpi!Tot_alumnos*F116)+(P1IntSpi!X_parejas*G116)+(P1IntSpi!x_equipo_4* H116)+(P1IntSpi!Grupal*I116))*E116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((P1IntSpi!Tot_alumnos*F117)+(P1IntSpi!X_parejas*G117)+(P1IntSpi!x_equipo_4* H117)+(P1IntSpi!Grupal*I117))*E117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((P1IntSpi!Tot_alumnos*F118)+(P1IntSpi!X_parejas*G118)+(P1IntSpi!x_equipo_4* H118)+(P1IntSpi!Grupal*I118))*E118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((P1IntSpi!Tot_alumnos*F119)+(P1IntSpi!X_parejas*G119)+(P1IntSpi!x_equipo_4* H119)+(P1IntSpi!Grupal*I119))*E119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((P1IntSpi!Tot_alumnos*F120)+(P1IntSpi!X_parejas*G120)+(P1IntSpi!x_equipo_4* H120)+(P1IntSpi!Grupal*I120))*E120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((P1IntSpi!Tot_alumnos*F121)+(P1IntSpi!X_parejas*G121)+(P1IntSpi!x_equipo_4* H121)+(P1IntSpi!Grupal*I121))*E121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((P1IntSpi!Tot_alumnos*F122)+(P1IntSpi!X_parejas*G122)+(P1IntSpi!x_equipo_4* H122)+(P1IntSpi!Grupal*I122))*E122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((P1IntSpi!Tot_alumnos*F123)+(P1IntSpi!X_parejas*G123)+(P1IntSpi!x_equipo_4* H123)+(P1IntSpi!Grupal*I123))*E123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((P1IntSpi!Tot_alumnos*F124)+(P1IntSpi!X_parejas*G124)+(P1IntSpi!x_equipo_4* H124)+(P1IntSpi!Grupal*I124))*E124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((P1IntSpi!Tot_alumnos*F125)+(P1IntSpi!X_parejas*G125)+(P1IntSpi!x_equipo_4* H125)+(P1IntSpi!Grupal*I125))*E125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((P1IntSpi!Tot_alumnos*F126)+(P1IntSpi!X_parejas*G126)+(P1IntSpi!x_equipo_4* H126)+(P1IntSpi!Grupal*I126))*E126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((P1IntSpi!Tot_alumnos*F127)+(P1IntSpi!X_parejas*G127)+(P1IntSpi!x_equipo_4* H127)+(P1IntSpi!Grupal*I127))*E127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((P1IntSpi!Tot_alumnos*F128)+(P1IntSpi!X_parejas*G128)+(P1IntSpi!x_equipo_4* H128)+(P1IntSpi!Grupal*I128))*E128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((P1IntSpi!Tot_alumnos*F129)+(P1IntSpi!X_parejas*G129)+(P1IntSpi!x_equipo_4* H129)+(P1IntSpi!Grupal*I129))*E129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((P1IntSpi!Tot_alumnos*F130)+(P1IntSpi!X_parejas*G130)+(P1IntSpi!x_equipo_4* H130)+(P1IntSpi!Grupal*I130))*E130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((P1IntSpi!Tot_alumnos*F131)+(P1IntSpi!X_parejas*G131)+(P1IntSpi!x_equipo_4* H131)+(P1IntSpi!Grupal*I131))*E131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((P1IntSpi!Tot_alumnos*F132)+(P1IntSpi!X_parejas*G132)+(P1IntSpi!x_equipo_4* H132)+(P1IntSpi!Grupal*I132))*E132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((P1IntSpi!Tot_alumnos*F133)+(P1IntSpi!X_parejas*G133)+(P1IntSpi!x_equipo_4* H133)+(P1IntSpi!Grupal*I133))*E133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((P1IntSpi!Tot_alumnos*F134)+(P1IntSpi!X_parejas*G134)+(P1IntSpi!x_equipo_4* H134)+(P1IntSpi!Grupal*I134))*E134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((P1IntSpi!Tot_alumnos*F135)+(P1IntSpi!X_parejas*G135)+(P1IntSpi!x_equipo_4* H135)+(P1IntSpi!Grupal*I135))*E135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((P1IntSpi!Tot_alumnos*F136)+(P1IntSpi!X_parejas*G136)+(P1IntSpi!x_equipo_4* H136)+(P1IntSpi!Grupal*I136))*E136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((P1IntSpi!Tot_alumnos*F137)+(P1IntSpi!X_parejas*G137)+(P1IntSpi!x_equipo_4* H137)+(P1IntSpi!Grupal*I137))*E137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((P1IntSpi!Tot_alumnos*F138)+(P1IntSpi!X_parejas*G138)+(P1IntSpi!x_equipo_4* H138)+(P1IntSpi!Grupal*I138))*E138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((P1IntSpi!Tot_alumnos*F139)+(P1IntSpi!X_parejas*G139)+(P1IntSpi!x_equipo_4* H139)+(P1IntSpi!Grupal*I139))*E139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((P1IntSpi!Tot_alumnos*F140)+(P1IntSpi!X_parejas*G140)+(P1IntSpi!x_equipo_4* H140)+(P1IntSpi!Grupal*I140))*E140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((P1IntSpi!Tot_alumnos*F141)+(P1IntSpi!X_parejas*G141)+(P1IntSpi!x_equipo_4* H141)+(P1IntSpi!Grupal*I141))*E141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((P1IntSpi!Tot_alumnos*F142)+(P1IntSpi!X_parejas*G142)+(P1IntSpi!x_equipo_4* H142)+(P1IntSpi!Grupal*I142))*E142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((P1IntSpi!Tot_alumnos*F143)+(P1IntSpi!X_parejas*G143)+(P1IntSpi!x_equipo_4* H143)+(P1IntSpi!Grupal*I143))*E143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((P1IntSpi!Tot_alumnos*F144)+(P1IntSpi!X_parejas*G144)+(P1IntSpi!x_equipo_4* H144)+(P1IntSpi!Grupal*I144))*E144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((P1IntSpi!Tot_alumnos*F145)+(P1IntSpi!X_parejas*G145)+(P1IntSpi!x_equipo_4* H145)+(P1IntSpi!Grupal*I145))*E145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((P1IntSpi!Tot_alumnos*F146)+(P1IntSpi!X_parejas*G146)+(P1IntSpi!x_equipo_4* H146)+(P1IntSpi!Grupal*I146))*E146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((P1IntSpi!Tot_alumnos*F147)+(P1IntSpi!X_parejas*G147)+(P1IntSpi!x_equipo_4* H147)+(P1IntSpi!Grupal*I147))*E147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((P1IntSpi!Tot_alumnos*F150)+(P1IntSpi!X_parejas*G150)+(P1IntSpi!x_equipo_4* H150)+(P1IntSpi!Grupal*I150))*E150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((P1IntSpi!Tot_alumnos*F151)+(P1IntSpi!X_parejas*G151)+(P1IntSpi!x_equipo_4* H151)+(P1IntSpi!Grupal*I151))*E151</f>
        <v>0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((P1IntSpi!Tot_alumnos*F152)+(P1IntSpi!X_parejas*G152)+(P1IntSpi!x_equipo_4* H152)+(P1IntSpi!Grupal*I152))*E152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((P1IntSpi!Tot_alumnos*F153)+(P1IntSpi!X_parejas*G153)+(P1IntSpi!x_equipo_4* H153)+(P1IntSpi!Grupal*I153))*E153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((P1IntSpi!Tot_alumnos*F154)+(P1IntSpi!X_parejas*G154)+(P1IntSpi!x_equipo_4* H154)+(P1IntSpi!Grupal*I154))*E154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((P1IntSpi!Tot_alumnos*F155)+(P1IntSpi!X_parejas*G155)+(P1IntSpi!x_equipo_4* H155)+(P1IntSpi!Grupal*I155))*E155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((P1IntSpi!Tot_alumnos*F156)+(P1IntSpi!X_parejas*G156)+(P1IntSpi!x_equipo_4* H156)+(P1IntSpi!Grupal*I156))*E156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((P1IntSpi!Tot_alumnos*F157)+(P1IntSpi!X_parejas*G157)+(P1IntSpi!x_equipo_4* H157)+(P1IntSpi!Grupal*I157))*E157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((P1IntSpi!Tot_alumnos*F158)+(P1IntSpi!X_parejas*G158)+(P1IntSpi!x_equipo_4* H158)+(P1IntSpi!Grupal*I158))*E158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((P1IntSpi!Tot_alumnos*F159)+(P1IntSpi!X_parejas*G159)+(P1IntSpi!x_equipo_4* H159)+(P1IntSpi!Grupal*I159))*E159</f>
        <v>0</v>
      </c>
    </row>
    <row r="160" ht="15.75" customHeight="1">
      <c r="A160" s="99" t="s">
        <v>295</v>
      </c>
      <c r="B160" s="99" t="s">
        <v>330</v>
      </c>
      <c r="C160" s="99">
        <v>1.0</v>
      </c>
      <c r="D160" s="99" t="s">
        <v>296</v>
      </c>
      <c r="E160" s="112">
        <v>1.0</v>
      </c>
      <c r="F160" s="99" t="b">
        <v>0</v>
      </c>
      <c r="G160" s="99" t="b">
        <v>0</v>
      </c>
      <c r="H160" s="99" t="b">
        <v>1</v>
      </c>
      <c r="I160" s="99" t="b">
        <v>0</v>
      </c>
      <c r="J160" s="167">
        <f>((P1IntSpi!Tot_alumnos*F160)+(P1IntSpi!X_parejas*G160)+(P1IntSpi!x_equipo_4* H160)+(P1IntSpi!Grupal*I160))*E160</f>
        <v>2</v>
      </c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>
      <c r="E360" s="112"/>
      <c r="J360" s="167"/>
    </row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Spike"/>
        <filter val="1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377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378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((P2IntEV3!Tot_alumnos*F7)+(P2IntEV3!X_parejas*G7)+(P2IntEV3!x_equipo_4* H7)+(P2IntEV3!Grupal*I7))*E7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((P2IntEV3!Tot_alumnos*F8)+(P2IntEV3!X_parejas*G8)+(P2IntEV3!x_equipo_4* H8)+(P2IntEV3!Grupal*I8))*E8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((P2IntEV3!Tot_alumnos*F9)+(P2IntEV3!X_parejas*G9)+(P2IntEV3!x_equipo_4* H9)+(P2IntEV3!Grupal*I9))*E9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((P2IntEV3!Tot_alumnos*F10)+(P2IntEV3!X_parejas*G10)+(P2IntEV3!x_equipo_4* H10)+(P2IntEV3!Grupal*I10))*E10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((P2IntEV3!Tot_alumnos*F11)+(P2IntEV3!X_parejas*G11)+(P2IntEV3!x_equipo_4* H11)+(P2IntEV3!Grupal*I11))*E11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((P2IntEV3!Tot_alumnos*F12)+(P2IntEV3!X_parejas*G12)+(P2IntEV3!x_equipo_4* H12)+(P2IntEV3!Grupal*I12))*E12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((P2IntEV3!Tot_alumnos*F13)+(P2IntEV3!X_parejas*G13)+(P2IntEV3!x_equipo_4* H13)+(P2IntEV3!Grupal*I13))*E13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((P2IntEV3!Tot_alumnos*F14)+(P2IntEV3!X_parejas*G14)+(P2IntEV3!x_equipo_4* H14)+(P2IntEV3!Grupal*I14))*E14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((P2IntEV3!Tot_alumnos*F15)+(P2IntEV3!X_parejas*G15)+(P2IntEV3!x_equipo_4* H15)+(P2IntEV3!Grupal*I15))*E15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((P2IntEV3!Tot_alumnos*F16)+(P2IntEV3!X_parejas*G16)+(P2IntEV3!x_equipo_4* H16)+(P2IntEV3!Grupal*I16))*E16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((P2IntEV3!Tot_alumnos*F17)+(P2IntEV3!X_parejas*G17)+(P2IntEV3!x_equipo_4* H17)+(P2IntEV3!Grupal*I17))*E17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((P2IntEV3!Tot_alumnos*F18)+(P2IntEV3!X_parejas*G18)+(P2IntEV3!x_equipo_4* H18)+(P2IntEV3!Grupal*I18))*E18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((P2IntEV3!Tot_alumnos*F19)+(P2IntEV3!X_parejas*G19)+(P2IntEV3!x_equipo_4* H19)+(P2IntEV3!Grupal*I19))*E19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((P2IntEV3!Tot_alumnos*F20)+(P2IntEV3!X_parejas*G20)+(P2IntEV3!x_equipo_4* H20)+(P2IntEV3!Grupal*I20))*E20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((P2IntEV3!Tot_alumnos*F21)+(P2IntEV3!X_parejas*G21)+(P2IntEV3!x_equipo_4* H21)+(P2IntEV3!Grupal*I21))*E21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((P2IntEV3!Tot_alumnos*F22)+(P2IntEV3!X_parejas*G22)+(P2IntEV3!x_equipo_4* H22)+(P2IntEV3!Grupal*I22))*E22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((P2IntEV3!Tot_alumnos*F23)+(P2IntEV3!X_parejas*G23)+(P2IntEV3!x_equipo_4* H23)+(P2IntEV3!Grupal*I23))*E23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((P2IntEV3!Tot_alumnos*F24)+(P2IntEV3!X_parejas*G24)+(P2IntEV3!x_equipo_4* H24)+(P2IntEV3!Grupal*I24))*E24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((P2IntEV3!Tot_alumnos*F25)+(P2IntEV3!X_parejas*G25)+(P2IntEV3!x_equipo_4* H25)+(P2IntEV3!Grupal*I25))*E25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((P2IntEV3!Tot_alumnos*F26)+(P2IntEV3!X_parejas*G26)+(P2IntEV3!x_equipo_4* H26)+(P2IntEV3!Grupal*I26))*E26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((P2IntEV3!Tot_alumnos*F27)+(P2IntEV3!X_parejas*G27)+(P2IntEV3!x_equipo_4* H27)+(P2IntEV3!Grupal*I27))*E27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((P2IntEV3!Tot_alumnos*F28)+(P2IntEV3!X_parejas*G28)+(P2IntEV3!x_equipo_4* H28)+(P2IntEV3!Grupal*I28))*E28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((P2IntEV3!Tot_alumnos*F29)+(P2IntEV3!X_parejas*G29)+(P2IntEV3!x_equipo_4* H29)+(P2IntEV3!Grupal*I29))*E29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((P2IntEV3!Tot_alumnos*F30)+(P2IntEV3!X_parejas*G30)+(P2IntEV3!x_equipo_4* H30)+(P2IntEV3!Grupal*I30))*E30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((P2IntEV3!Tot_alumnos*F31)+(P2IntEV3!X_parejas*G31)+(P2IntEV3!x_equipo_4* H31)+(P2IntEV3!Grupal*I31))*E31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((P2IntEV3!Tot_alumnos*F32)+(P2IntEV3!X_parejas*G32)+(P2IntEV3!x_equipo_4* H32)+(P2IntEV3!Grupal*I32))*E32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((P2IntEV3!Tot_alumnos*F33)+(P2IntEV3!X_parejas*G33)+(P2IntEV3!x_equipo_4* H33)+(P2IntEV3!Grupal*I33))*E33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((P2IntEV3!Tot_alumnos*F34)+(P2IntEV3!X_parejas*G34)+(P2IntEV3!x_equipo_4* H34)+(P2IntEV3!Grupal*I34))*E34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((P2IntEV3!Tot_alumnos*F35)+(P2IntEV3!X_parejas*G35)+(P2IntEV3!x_equipo_4* H35)+(P2IntEV3!Grupal*I35))*E35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((P2IntEV3!Tot_alumnos*F36)+(P2IntEV3!X_parejas*G36)+(P2IntEV3!x_equipo_4* H36)+(P2IntEV3!Grupal*I36))*E36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((P2IntEV3!Tot_alumnos*F37)+(P2IntEV3!X_parejas*G37)+(P2IntEV3!x_equipo_4* H37)+(P2IntEV3!Grupal*I37))*E37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((P2IntEV3!Tot_alumnos*F38)+(P2IntEV3!X_parejas*G38)+(P2IntEV3!x_equipo_4* H38)+(P2IntEV3!Grupal*I38))*E38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((P2IntEV3!Tot_alumnos*F39)+(P2IntEV3!X_parejas*G39)+(P2IntEV3!x_equipo_4* H39)+(P2IntEV3!Grupal*I39))*E39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((P2IntEV3!Tot_alumnos*F40)+(P2IntEV3!X_parejas*G40)+(P2IntEV3!x_equipo_4* H40)+(P2IntEV3!Grupal*I40))*E40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((P2IntEV3!Tot_alumnos*F41)+(P2IntEV3!X_parejas*G41)+(P2IntEV3!x_equipo_4* H41)+(P2IntEV3!Grupal*I41))*E41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((P2IntEV3!Tot_alumnos*F42)+(P2IntEV3!X_parejas*G42)+(P2IntEV3!x_equipo_4* H42)+(P2IntEV3!Grupal*I42))*E42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((P2IntEV3!Tot_alumnos*F43)+(P2IntEV3!X_parejas*G43)+(P2IntEV3!x_equipo_4* H43)+(P2IntEV3!Grupal*I43))*E43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((P2IntEV3!Tot_alumnos*F44)+(P2IntEV3!X_parejas*G44)+(P2IntEV3!x_equipo_4* H44)+(P2IntEV3!Grupal*I44))*E44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((P2IntEV3!Tot_alumnos*F45)+(P2IntEV3!X_parejas*G45)+(P2IntEV3!x_equipo_4* H45)+(P2IntEV3!Grupal*I45))*E45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((P2IntEV3!Tot_alumnos*F46)+(P2IntEV3!X_parejas*G46)+(P2IntEV3!x_equipo_4* H46)+(P2IntEV3!Grupal*I46))*E46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((P2IntEV3!Tot_alumnos*F47)+(P2IntEV3!X_parejas*G47)+(P2IntEV3!x_equipo_4* H47)+(P2IntEV3!Grupal*I47))*E47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((P2IntEV3!Tot_alumnos*F48)+(P2IntEV3!X_parejas*G48)+(P2IntEV3!x_equipo_4* H48)+(P2IntEV3!Grupal*I48))*E48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((P2IntEV3!Tot_alumnos*F49)+(P2IntEV3!X_parejas*G49)+(P2IntEV3!x_equipo_4* H49)+(P2IntEV3!Grupal*I49))*E49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((P2IntEV3!Tot_alumnos*F50)+(P2IntEV3!X_parejas*G50)+(P2IntEV3!x_equipo_4* H50)+(P2IntEV3!Grupal*I50))*E50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((P2IntEV3!Tot_alumnos*F51)+(P2IntEV3!X_parejas*G51)+(P2IntEV3!x_equipo_4* H51)+(P2IntEV3!Grupal*I51))*E51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((P2IntEV3!Tot_alumnos*F52)+(P2IntEV3!X_parejas*G52)+(P2IntEV3!x_equipo_4* H52)+(P2IntEV3!Grupal*I52))*E52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((P2IntEV3!Tot_alumnos*F53)+(P2IntEV3!X_parejas*G53)+(P2IntEV3!x_equipo_4* H53)+(P2IntEV3!Grupal*I53))*E53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((P2IntEV3!Tot_alumnos*F54)+(P2IntEV3!X_parejas*G54)+(P2IntEV3!x_equipo_4* H54)+(P2IntEV3!Grupal*I54))*E54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((P2IntEV3!Tot_alumnos*F55)+(P2IntEV3!X_parejas*G55)+(P2IntEV3!x_equipo_4* H55)+(P2IntEV3!Grupal*I55))*E55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((P2IntEV3!Tot_alumnos*F56)+(P2IntEV3!X_parejas*G56)+(P2IntEV3!x_equipo_4* H56)+(P2IntEV3!Grupal*I56))*E56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((P2IntEV3!Tot_alumnos*F57)+(P2IntEV3!X_parejas*G57)+(P2IntEV3!x_equipo_4* H57)+(P2IntEV3!Grupal*I57))*E57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((P2IntEV3!Tot_alumnos*F58)+(P2IntEV3!X_parejas*G58)+(P2IntEV3!x_equipo_4* H58)+(P2IntEV3!Grupal*I58))*E58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((P2IntEV3!Tot_alumnos*F59)+(P2IntEV3!X_parejas*G59)+(P2IntEV3!x_equipo_4* H59)+(P2IntEV3!Grupal*I59))*E59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((P2IntEV3!Tot_alumnos*F60)+(P2IntEV3!X_parejas*G60)+(P2IntEV3!x_equipo_4* H60)+(P2IntEV3!Grupal*I60))*E60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((P2IntEV3!Tot_alumnos*F61)+(P2IntEV3!X_parejas*G61)+(P2IntEV3!x_equipo_4* H61)+(P2IntEV3!Grupal*I61))*E61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((P2IntEV3!Tot_alumnos*F62)+(P2IntEV3!X_parejas*G62)+(P2IntEV3!x_equipo_4* H62)+(P2IntEV3!Grupal*I62))*E62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((P2IntEV3!Tot_alumnos*F63)+(P2IntEV3!X_parejas*G63)+(P2IntEV3!x_equipo_4* H63)+(P2IntEV3!Grupal*I63))*E63</f>
        <v>0</v>
      </c>
    </row>
    <row r="64" ht="15.75" hidden="1" customHeight="1">
      <c r="A64" s="171" t="s">
        <v>281</v>
      </c>
      <c r="B64" s="171" t="s">
        <v>379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((P2IntEV3!Tot_alumnos*F64)+(P2IntEV3!X_parejas*G64)+(P2IntEV3!x_equipo_4* H64)+(P2IntEV3!Grupal*I64))*E64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((P2IntEV3!Tot_alumnos*F65)+(P2IntEV3!X_parejas*G65)+(P2IntEV3!x_equipo_4* H65)+(P2IntEV3!Grupal*I65))*E65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((P2IntEV3!Tot_alumnos*F66)+(P2IntEV3!X_parejas*G66)+(P2IntEV3!x_equipo_4* H66)+(P2IntEV3!Grupal*I66))*E66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((P2IntEV3!Tot_alumnos*F67)+(P2IntEV3!X_parejas*G67)+(P2IntEV3!x_equipo_4* H67)+(P2IntEV3!Grupal*I67))*E67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((P2IntEV3!Tot_alumnos*F68)+(P2IntEV3!X_parejas*G68)+(P2IntEV3!x_equipo_4* H68)+(P2IntEV3!Grupal*I68))*E68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((P2IntEV3!Tot_alumnos*F69)+(P2IntEV3!X_parejas*G69)+(P2IntEV3!x_equipo_4* H69)+(P2IntEV3!Grupal*I69))*E69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((P2IntEV3!Tot_alumnos*F70)+(P2IntEV3!X_parejas*G70)+(P2IntEV3!x_equipo_4* H70)+(P2IntEV3!Grupal*I70))*E70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((P2IntEV3!Tot_alumnos*F71)+(P2IntEV3!X_parejas*G71)+(P2IntEV3!x_equipo_4* H71)+(P2IntEV3!Grupal*I71))*E71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((P2IntEV3!Tot_alumnos*F72)+(P2IntEV3!X_parejas*G72)+(P2IntEV3!x_equipo_4* H72)+(P2IntEV3!Grupal*I72))*E72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((P2IntEV3!Tot_alumnos*F73)+(P2IntEV3!X_parejas*G73)+(P2IntEV3!x_equipo_4* H73)+(P2IntEV3!Grupal*I73))*E73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((P2IntEV3!Tot_alumnos*F74)+(P2IntEV3!X_parejas*G74)+(P2IntEV3!x_equipo_4* H74)+(P2IntEV3!Grupal*I74))*E74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((P2IntEV3!Tot_alumnos*F75)+(P2IntEV3!X_parejas*G75)+(P2IntEV3!x_equipo_4* H75)+(P2IntEV3!Grupal*I75))*E75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((P2IntEV3!Tot_alumnos*F76)+(P2IntEV3!X_parejas*G76)+(P2IntEV3!x_equipo_4* H76)+(P2IntEV3!Grupal*I76))*E76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((P2IntEV3!Tot_alumnos*F77)+(P2IntEV3!X_parejas*G77)+(P2IntEV3!x_equipo_4* H77)+(P2IntEV3!Grupal*I77))*E77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((P2IntEV3!Tot_alumnos*F78)+(P2IntEV3!X_parejas*G78)+(P2IntEV3!x_equipo_4* H78)+(P2IntEV3!Grupal*I78))*E78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((P2IntEV3!Tot_alumnos*F79)+(P2IntEV3!X_parejas*G79)+(P2IntEV3!x_equipo_4* H79)+(P2IntEV3!Grupal*I79))*E79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((P2IntEV3!Tot_alumnos*F80)+(P2IntEV3!X_parejas*G80)+(P2IntEV3!x_equipo_4* H80)+(P2IntEV3!Grupal*I80))*E80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((P2IntEV3!Tot_alumnos*F81)+(P2IntEV3!X_parejas*G81)+(P2IntEV3!x_equipo_4* H81)+(P2IntEV3!Grupal*I81))*E81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((P2IntEV3!Tot_alumnos*F82)+(P2IntEV3!X_parejas*G82)+(P2IntEV3!x_equipo_4* H82)+(P2IntEV3!Grupal*I82))*E82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((P2IntEV3!Tot_alumnos*F83)+(P2IntEV3!X_parejas*G83)+(P2IntEV3!x_equipo_4* H83)+(P2IntEV3!Grupal*I83))*E83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((P2IntEV3!Tot_alumnos*F84)+(P2IntEV3!X_parejas*G84)+(P2IntEV3!x_equipo_4* H84)+(P2IntEV3!Grupal*I84))*E84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((P2IntEV3!Tot_alumnos*F85)+(P2IntEV3!X_parejas*G85)+(P2IntEV3!x_equipo_4* H85)+(P2IntEV3!Grupal*I85))*E85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((P2IntEV3!Tot_alumnos*F86)+(P2IntEV3!X_parejas*G86)+(P2IntEV3!x_equipo_4* H86)+(P2IntEV3!Grupal*I86))*E86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((P2IntEV3!Tot_alumnos*F87)+(P2IntEV3!X_parejas*G87)+(P2IntEV3!x_equipo_4* H87)+(P2IntEV3!Grupal*I87))*E87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((P2IntEV3!Tot_alumnos*F88)+(P2IntEV3!X_parejas*G88)+(P2IntEV3!x_equipo_4* H88)+(P2IntEV3!Grupal*I88))*E88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((P2IntEV3!Tot_alumnos*F89)+(P2IntEV3!X_parejas*G89)+(P2IntEV3!x_equipo_4* H89)+(P2IntEV3!Grupal*I89))*E89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((P2IntEV3!Tot_alumnos*F90)+(P2IntEV3!X_parejas*G90)+(P2IntEV3!x_equipo_4* H90)+(P2IntEV3!Grupal*I90))*E90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((P2IntEV3!Tot_alumnos*F91)+(P2IntEV3!X_parejas*G91)+(P2IntEV3!x_equipo_4* H91)+(P2IntEV3!Grupal*I91))*E91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((P2IntEV3!Tot_alumnos*F92)+(P2IntEV3!X_parejas*G92)+(P2IntEV3!x_equipo_4* H92)+(P2IntEV3!Grupal*I92))*E92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((P2IntEV3!Tot_alumnos*F93)+(P2IntEV3!X_parejas*G93)+(P2IntEV3!x_equipo_4* H93)+(P2IntEV3!Grupal*I93))*E93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((P2IntEV3!Tot_alumnos*F94)+(P2IntEV3!X_parejas*G94)+(P2IntEV3!x_equipo_4* H94)+(P2IntEV3!Grupal*I94))*E94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((P2IntEV3!Tot_alumnos*F95)+(P2IntEV3!X_parejas*G95)+(P2IntEV3!x_equipo_4* H95)+(P2IntEV3!Grupal*I95))*E95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((P2IntEV3!Tot_alumnos*F96)+(P2IntEV3!X_parejas*G96)+(P2IntEV3!x_equipo_4* H96)+(P2IntEV3!Grupal*I96))*E96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((P2IntEV3!Tot_alumnos*F97)+(P2IntEV3!X_parejas*G97)+(P2IntEV3!x_equipo_4* H97)+(P2IntEV3!Grupal*I97))*E97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((P2IntEV3!Tot_alumnos*F98)+(P2IntEV3!X_parejas*G98)+(P2IntEV3!x_equipo_4* H98)+(P2IntEV3!Grupal*I98))*E98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((P2IntEV3!Tot_alumnos*F99)+(P2IntEV3!X_parejas*G99)+(P2IntEV3!x_equipo_4* H99)+(P2IntEV3!Grupal*I99))*E99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((P2IntEV3!Tot_alumnos*F100)+(P2IntEV3!X_parejas*G100)+(P2IntEV3!x_equipo_4* H100)+(P2IntEV3!Grupal*I100))*E100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((P2IntEV3!Tot_alumnos*F101)+(P2IntEV3!X_parejas*G101)+(P2IntEV3!x_equipo_4* H101)+(P2IntEV3!Grupal*I101))*E101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((P2IntEV3!Tot_alumnos*F102)+(P2IntEV3!X_parejas*G102)+(P2IntEV3!x_equipo_4* H102)+(P2IntEV3!Grupal*I102))*E102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((P2IntEV3!Tot_alumnos*F103)+(P2IntEV3!X_parejas*G103)+(P2IntEV3!x_equipo_4* H103)+(P2IntEV3!Grupal*I103))*E103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((P2IntEV3!Tot_alumnos*F104)+(P2IntEV3!X_parejas*G104)+(P2IntEV3!x_equipo_4* H104)+(P2IntEV3!Grupal*I104))*E104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((P2IntEV3!Tot_alumnos*F105)+(P2IntEV3!X_parejas*G105)+(P2IntEV3!x_equipo_4* H105)+(P2IntEV3!Grupal*I105))*E105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((P2IntEV3!Tot_alumnos*F106)+(P2IntEV3!X_parejas*G106)+(P2IntEV3!x_equipo_4* H106)+(P2IntEV3!Grupal*I106))*E106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((P2IntEV3!Tot_alumnos*F107)+(P2IntEV3!X_parejas*G107)+(P2IntEV3!x_equipo_4* H107)+(P2IntEV3!Grupal*I107))*E107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((P2IntEV3!Tot_alumnos*F108)+(P2IntEV3!X_parejas*G108)+(P2IntEV3!x_equipo_4* H108)+(P2IntEV3!Grupal*I108))*E108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((P2IntEV3!Tot_alumnos*F109)+(P2IntEV3!X_parejas*G109)+(P2IntEV3!x_equipo_4* H109)+(P2IntEV3!Grupal*I109))*E109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((P2IntEV3!Tot_alumnos*F110)+(P2IntEV3!X_parejas*G110)+(P2IntEV3!x_equipo_4* H110)+(P2IntEV3!Grupal*I110))*E110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((P2IntEV3!Tot_alumnos*F111)+(P2IntEV3!X_parejas*G111)+(P2IntEV3!x_equipo_4* H111)+(P2IntEV3!Grupal*I111))*E111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((P2IntEV3!Tot_alumnos*F112)+(P2IntEV3!X_parejas*G112)+(P2IntEV3!x_equipo_4* H112)+(P2IntEV3!Grupal*I112))*E112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((P2IntEV3!Tot_alumnos*F113)+(P2IntEV3!X_parejas*G113)+(P2IntEV3!x_equipo_4* H113)+(P2IntEV3!Grupal*I113))*E113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((P2IntEV3!Tot_alumnos*F114)+(P2IntEV3!X_parejas*G114)+(P2IntEV3!x_equipo_4* H114)+(P2IntEV3!Grupal*I114))*E114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((P2IntEV3!Tot_alumnos*F115)+(P2IntEV3!X_parejas*G115)+(P2IntEV3!x_equipo_4* H115)+(P2IntEV3!Grupal*I115))*E115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((P2IntEV3!Tot_alumnos*F116)+(P2IntEV3!X_parejas*G116)+(P2IntEV3!x_equipo_4* H116)+(P2IntEV3!Grupal*I116))*E116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((P2IntEV3!Tot_alumnos*F117)+(P2IntEV3!X_parejas*G117)+(P2IntEV3!x_equipo_4* H117)+(P2IntEV3!Grupal*I117))*E117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((P2IntEV3!Tot_alumnos*F118)+(P2IntEV3!X_parejas*G118)+(P2IntEV3!x_equipo_4* H118)+(P2IntEV3!Grupal*I118))*E118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((P2IntEV3!Tot_alumnos*F119)+(P2IntEV3!X_parejas*G119)+(P2IntEV3!x_equipo_4* H119)+(P2IntEV3!Grupal*I119))*E119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((P2IntEV3!Tot_alumnos*F120)+(P2IntEV3!X_parejas*G120)+(P2IntEV3!x_equipo_4* H120)+(P2IntEV3!Grupal*I120))*E120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((P2IntEV3!Tot_alumnos*F121)+(P2IntEV3!X_parejas*G121)+(P2IntEV3!x_equipo_4* H121)+(P2IntEV3!Grupal*I121))*E121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((P2IntEV3!Tot_alumnos*F122)+(P2IntEV3!X_parejas*G122)+(P2IntEV3!x_equipo_4* H122)+(P2IntEV3!Grupal*I122))*E122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((P2IntEV3!Tot_alumnos*F123)+(P2IntEV3!X_parejas*G123)+(P2IntEV3!x_equipo_4* H123)+(P2IntEV3!Grupal*I123))*E123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((P2IntEV3!Tot_alumnos*F124)+(P2IntEV3!X_parejas*G124)+(P2IntEV3!x_equipo_4* H124)+(P2IntEV3!Grupal*I124))*E124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((P2IntEV3!Tot_alumnos*F125)+(P2IntEV3!X_parejas*G125)+(P2IntEV3!x_equipo_4* H125)+(P2IntEV3!Grupal*I125))*E125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((P2IntEV3!Tot_alumnos*F126)+(P2IntEV3!X_parejas*G126)+(P2IntEV3!x_equipo_4* H126)+(P2IntEV3!Grupal*I126))*E126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((P2IntEV3!Tot_alumnos*F127)+(P2IntEV3!X_parejas*G127)+(P2IntEV3!x_equipo_4* H127)+(P2IntEV3!Grupal*I127))*E127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((P2IntEV3!Tot_alumnos*F128)+(P2IntEV3!X_parejas*G128)+(P2IntEV3!x_equipo_4* H128)+(P2IntEV3!Grupal*I128))*E128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((P2IntEV3!Tot_alumnos*F129)+(P2IntEV3!X_parejas*G129)+(P2IntEV3!x_equipo_4* H129)+(P2IntEV3!Grupal*I129))*E129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((P2IntEV3!Tot_alumnos*F130)+(P2IntEV3!X_parejas*G130)+(P2IntEV3!x_equipo_4* H130)+(P2IntEV3!Grupal*I130))*E130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((P2IntEV3!Tot_alumnos*F131)+(P2IntEV3!X_parejas*G131)+(P2IntEV3!x_equipo_4* H131)+(P2IntEV3!Grupal*I131))*E131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((P2IntEV3!Tot_alumnos*F132)+(P2IntEV3!X_parejas*G132)+(P2IntEV3!x_equipo_4* H132)+(P2IntEV3!Grupal*I132))*E132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((P2IntEV3!Tot_alumnos*F133)+(P2IntEV3!X_parejas*G133)+(P2IntEV3!x_equipo_4* H133)+(P2IntEV3!Grupal*I133))*E133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((P2IntEV3!Tot_alumnos*F134)+(P2IntEV3!X_parejas*G134)+(P2IntEV3!x_equipo_4* H134)+(P2IntEV3!Grupal*I134))*E134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((P2IntEV3!Tot_alumnos*F135)+(P2IntEV3!X_parejas*G135)+(P2IntEV3!x_equipo_4* H135)+(P2IntEV3!Grupal*I135))*E135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((P2IntEV3!Tot_alumnos*F136)+(P2IntEV3!X_parejas*G136)+(P2IntEV3!x_equipo_4* H136)+(P2IntEV3!Grupal*I136))*E136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((P2IntEV3!Tot_alumnos*F137)+(P2IntEV3!X_parejas*G137)+(P2IntEV3!x_equipo_4* H137)+(P2IntEV3!Grupal*I137))*E137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((P2IntEV3!Tot_alumnos*F138)+(P2IntEV3!X_parejas*G138)+(P2IntEV3!x_equipo_4* H138)+(P2IntEV3!Grupal*I138))*E138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((P2IntEV3!Tot_alumnos*F139)+(P2IntEV3!X_parejas*G139)+(P2IntEV3!x_equipo_4* H139)+(P2IntEV3!Grupal*I139))*E139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((P2IntEV3!Tot_alumnos*F140)+(P2IntEV3!X_parejas*G140)+(P2IntEV3!x_equipo_4* H140)+(P2IntEV3!Grupal*I140))*E140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((P2IntEV3!Tot_alumnos*F141)+(P2IntEV3!X_parejas*G141)+(P2IntEV3!x_equipo_4* H141)+(P2IntEV3!Grupal*I141))*E141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((P2IntEV3!Tot_alumnos*F142)+(P2IntEV3!X_parejas*G142)+(P2IntEV3!x_equipo_4* H142)+(P2IntEV3!Grupal*I142))*E142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((P2IntEV3!Tot_alumnos*F143)+(P2IntEV3!X_parejas*G143)+(P2IntEV3!x_equipo_4* H143)+(P2IntEV3!Grupal*I143))*E143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((P2IntEV3!Tot_alumnos*F144)+(P2IntEV3!X_parejas*G144)+(P2IntEV3!x_equipo_4* H144)+(P2IntEV3!Grupal*I144))*E144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((P2IntEV3!Tot_alumnos*F145)+(P2IntEV3!X_parejas*G145)+(P2IntEV3!x_equipo_4* H145)+(P2IntEV3!Grupal*I145))*E145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((P2IntEV3!Tot_alumnos*F146)+(P2IntEV3!X_parejas*G146)+(P2IntEV3!x_equipo_4* H146)+(P2IntEV3!Grupal*I146))*E146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((P2IntEV3!Tot_alumnos*F147)+(P2IntEV3!X_parejas*G147)+(P2IntEV3!x_equipo_4* H147)+(P2IntEV3!Grupal*I147))*E147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((P2IntEV3!Tot_alumnos*F150)+(P2IntEV3!X_parejas*G150)+(P2IntEV3!x_equipo_4* H150)+(P2IntEV3!Grupal*I150))*E150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((P2IntEV3!Tot_alumnos*F151)+(P2IntEV3!X_parejas*G151)+(P2IntEV3!x_equipo_4* H151)+(P2IntEV3!Grupal*I151))*E151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((P2IntEV3!Tot_alumnos*F152)+(P2IntEV3!X_parejas*G152)+(P2IntEV3!x_equipo_4* H152)+(P2IntEV3!Grupal*I152))*E152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((P2IntEV3!Tot_alumnos*F153)+(P2IntEV3!X_parejas*G153)+(P2IntEV3!x_equipo_4* H153)+(P2IntEV3!Grupal*I153))*E153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((P2IntEV3!Tot_alumnos*F154)+(P2IntEV3!X_parejas*G154)+(P2IntEV3!x_equipo_4* H154)+(P2IntEV3!Grupal*I154))*E154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((P2IntEV3!Tot_alumnos*F155)+(P2IntEV3!X_parejas*G155)+(P2IntEV3!x_equipo_4* H155)+(P2IntEV3!Grupal*I155))*E155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((P2IntEV3!Tot_alumnos*F156)+(P2IntEV3!X_parejas*G156)+(P2IntEV3!x_equipo_4* H156)+(P2IntEV3!Grupal*I156))*E156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((P2IntEV3!Tot_alumnos*F157)+(P2IntEV3!X_parejas*G157)+(P2IntEV3!x_equipo_4* H157)+(P2IntEV3!Grupal*I157))*E157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((P2IntEV3!Tot_alumnos*F158)+(P2IntEV3!X_parejas*G158)+(P2IntEV3!x_equipo_4* H158)+(P2IntEV3!Grupal*I158))*E158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((P2IntEV3!Tot_alumnos*F159)+(P2IntEV3!X_parejas*G159)+(P2IntEV3!x_equipo_4* H159)+(P2IntEV3!Grupal*I159))*E159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1"/>
        <filter val="Por prototipo"/>
        <filter val="EV3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377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359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380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((P2IntSpi!Tot_alumnos*F7)+(P2IntSpi!X_parejas*G7)+(P2IntSpi!x_equipo_4* H7)+(P2IntSpi!Grupal*I7))*E7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((P2IntSpi!Tot_alumnos*F8)+(P2IntSpi!X_parejas*G8)+(P2IntSpi!x_equipo_4* H8)+(P2IntSpi!Grupal*I8))*E8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((P2IntSpi!Tot_alumnos*F9)+(P2IntSpi!X_parejas*G9)+(P2IntSpi!x_equipo_4* H9)+(P2IntSpi!Grupal*I9))*E9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((P2IntSpi!Tot_alumnos*F10)+(P2IntSpi!X_parejas*G10)+(P2IntSpi!x_equipo_4* H10)+(P2IntSpi!Grupal*I10))*E10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((P2IntSpi!Tot_alumnos*F11)+(P2IntSpi!X_parejas*G11)+(P2IntSpi!x_equipo_4* H11)+(P2IntSpi!Grupal*I11))*E11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((P2IntSpi!Tot_alumnos*F12)+(P2IntSpi!X_parejas*G12)+(P2IntSpi!x_equipo_4* H12)+(P2IntSpi!Grupal*I12))*E12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((P2IntSpi!Tot_alumnos*F13)+(P2IntSpi!X_parejas*G13)+(P2IntSpi!x_equipo_4* H13)+(P2IntSpi!Grupal*I13))*E13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((P2IntSpi!Tot_alumnos*F14)+(P2IntSpi!X_parejas*G14)+(P2IntSpi!x_equipo_4* H14)+(P2IntSpi!Grupal*I14))*E14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((P2IntSpi!Tot_alumnos*F15)+(P2IntSpi!X_parejas*G15)+(P2IntSpi!x_equipo_4* H15)+(P2IntSpi!Grupal*I15))*E15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((P2IntSpi!Tot_alumnos*F16)+(P2IntSpi!X_parejas*G16)+(P2IntSpi!x_equipo_4* H16)+(P2IntSpi!Grupal*I16))*E16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((P2IntSpi!Tot_alumnos*F17)+(P2IntSpi!X_parejas*G17)+(P2IntSpi!x_equipo_4* H17)+(P2IntSpi!Grupal*I17))*E17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((P2IntSpi!Tot_alumnos*F18)+(P2IntSpi!X_parejas*G18)+(P2IntSpi!x_equipo_4* H18)+(P2IntSpi!Grupal*I18))*E18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((P2IntSpi!Tot_alumnos*F19)+(P2IntSpi!X_parejas*G19)+(P2IntSpi!x_equipo_4* H19)+(P2IntSpi!Grupal*I19))*E19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((P2IntSpi!Tot_alumnos*F20)+(P2IntSpi!X_parejas*G20)+(P2IntSpi!x_equipo_4* H20)+(P2IntSpi!Grupal*I20))*E20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((P2IntSpi!Tot_alumnos*F21)+(P2IntSpi!X_parejas*G21)+(P2IntSpi!x_equipo_4* H21)+(P2IntSpi!Grupal*I21))*E21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((P2IntSpi!Tot_alumnos*F22)+(P2IntSpi!X_parejas*G22)+(P2IntSpi!x_equipo_4* H22)+(P2IntSpi!Grupal*I22))*E22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((P2IntSpi!Tot_alumnos*F23)+(P2IntSpi!X_parejas*G23)+(P2IntSpi!x_equipo_4* H23)+(P2IntSpi!Grupal*I23))*E23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((P2IntSpi!Tot_alumnos*F24)+(P2IntSpi!X_parejas*G24)+(P2IntSpi!x_equipo_4* H24)+(P2IntSpi!Grupal*I24))*E24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((P2IntSpi!Tot_alumnos*F25)+(P2IntSpi!X_parejas*G25)+(P2IntSpi!x_equipo_4* H25)+(P2IntSpi!Grupal*I25))*E25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((P2IntSpi!Tot_alumnos*F26)+(P2IntSpi!X_parejas*G26)+(P2IntSpi!x_equipo_4* H26)+(P2IntSpi!Grupal*I26))*E26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((P2IntSpi!Tot_alumnos*F27)+(P2IntSpi!X_parejas*G27)+(P2IntSpi!x_equipo_4* H27)+(P2IntSpi!Grupal*I27))*E27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((P2IntSpi!Tot_alumnos*F28)+(P2IntSpi!X_parejas*G28)+(P2IntSpi!x_equipo_4* H28)+(P2IntSpi!Grupal*I28))*E28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((P2IntSpi!Tot_alumnos*F29)+(P2IntSpi!X_parejas*G29)+(P2IntSpi!x_equipo_4* H29)+(P2IntSpi!Grupal*I29))*E29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((P2IntSpi!Tot_alumnos*F30)+(P2IntSpi!X_parejas*G30)+(P2IntSpi!x_equipo_4* H30)+(P2IntSpi!Grupal*I30))*E30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((P2IntSpi!Tot_alumnos*F31)+(P2IntSpi!X_parejas*G31)+(P2IntSpi!x_equipo_4* H31)+(P2IntSpi!Grupal*I31))*E31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((P2IntSpi!Tot_alumnos*F32)+(P2IntSpi!X_parejas*G32)+(P2IntSpi!x_equipo_4* H32)+(P2IntSpi!Grupal*I32))*E32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((P2IntSpi!Tot_alumnos*F33)+(P2IntSpi!X_parejas*G33)+(P2IntSpi!x_equipo_4* H33)+(P2IntSpi!Grupal*I33))*E33</f>
        <v>0</v>
      </c>
    </row>
    <row r="34" ht="15.75" hidden="1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((P2IntSpi!Tot_alumnos*F34)+(P2IntSpi!X_parejas*G34)+(P2IntSpi!x_equipo_4* H34)+(P2IntSpi!Grupal*I34))*E34</f>
        <v>0</v>
      </c>
      <c r="K34" s="145"/>
    </row>
    <row r="35" ht="15.75" hidden="1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((P2IntSpi!Tot_alumnos*F35)+(P2IntSpi!X_parejas*G35)+(P2IntSpi!x_equipo_4* H35)+(P2IntSpi!Grupal*I35))*E35</f>
        <v>0</v>
      </c>
      <c r="K35" s="145"/>
    </row>
    <row r="36" ht="15.75" hidden="1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((P2IntSpi!Tot_alumnos*F36)+(P2IntSpi!X_parejas*G36)+(P2IntSpi!x_equipo_4* H36)+(P2IntSpi!Grupal*I36))*E36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((P2IntSpi!Tot_alumnos*F37)+(P2IntSpi!X_parejas*G37)+(P2IntSpi!x_equipo_4* H37)+(P2IntSpi!Grupal*I37))*E37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((P2IntSpi!Tot_alumnos*F38)+(P2IntSpi!X_parejas*G38)+(P2IntSpi!x_equipo_4* H38)+(P2IntSpi!Grupal*I38))*E38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((P2IntSpi!Tot_alumnos*F39)+(P2IntSpi!X_parejas*G39)+(P2IntSpi!x_equipo_4* H39)+(P2IntSpi!Grupal*I39))*E39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((P2IntSpi!Tot_alumnos*F40)+(P2IntSpi!X_parejas*G40)+(P2IntSpi!x_equipo_4* H40)+(P2IntSpi!Grupal*I40))*E40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((P2IntSpi!Tot_alumnos*F41)+(P2IntSpi!X_parejas*G41)+(P2IntSpi!x_equipo_4* H41)+(P2IntSpi!Grupal*I41))*E41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((P2IntSpi!Tot_alumnos*F42)+(P2IntSpi!X_parejas*G42)+(P2IntSpi!x_equipo_4* H42)+(P2IntSpi!Grupal*I42))*E42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((P2IntSpi!Tot_alumnos*F43)+(P2IntSpi!X_parejas*G43)+(P2IntSpi!x_equipo_4* H43)+(P2IntSpi!Grupal*I43))*E43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((P2IntSpi!Tot_alumnos*F44)+(P2IntSpi!X_parejas*G44)+(P2IntSpi!x_equipo_4* H44)+(P2IntSpi!Grupal*I44))*E44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((P2IntSpi!Tot_alumnos*F45)+(P2IntSpi!X_parejas*G45)+(P2IntSpi!x_equipo_4* H45)+(P2IntSpi!Grupal*I45))*E45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((P2IntSpi!Tot_alumnos*F46)+(P2IntSpi!X_parejas*G46)+(P2IntSpi!x_equipo_4* H46)+(P2IntSpi!Grupal*I46))*E46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((P2IntSpi!Tot_alumnos*F47)+(P2IntSpi!X_parejas*G47)+(P2IntSpi!x_equipo_4* H47)+(P2IntSpi!Grupal*I47))*E47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((P2IntSpi!Tot_alumnos*F48)+(P2IntSpi!X_parejas*G48)+(P2IntSpi!x_equipo_4* H48)+(P2IntSpi!Grupal*I48))*E48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((P2IntSpi!Tot_alumnos*F49)+(P2IntSpi!X_parejas*G49)+(P2IntSpi!x_equipo_4* H49)+(P2IntSpi!Grupal*I49))*E49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((P2IntSpi!Tot_alumnos*F50)+(P2IntSpi!X_parejas*G50)+(P2IntSpi!x_equipo_4* H50)+(P2IntSpi!Grupal*I50))*E50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((P2IntSpi!Tot_alumnos*F51)+(P2IntSpi!X_parejas*G51)+(P2IntSpi!x_equipo_4* H51)+(P2IntSpi!Grupal*I51))*E51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((P2IntSpi!Tot_alumnos*F52)+(P2IntSpi!X_parejas*G52)+(P2IntSpi!x_equipo_4* H52)+(P2IntSpi!Grupal*I52))*E52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((P2IntSpi!Tot_alumnos*F53)+(P2IntSpi!X_parejas*G53)+(P2IntSpi!x_equipo_4* H53)+(P2IntSpi!Grupal*I53))*E53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((P2IntSpi!Tot_alumnos*F54)+(P2IntSpi!X_parejas*G54)+(P2IntSpi!x_equipo_4* H54)+(P2IntSpi!Grupal*I54))*E54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((P2IntSpi!Tot_alumnos*F55)+(P2IntSpi!X_parejas*G55)+(P2IntSpi!x_equipo_4* H55)+(P2IntSpi!Grupal*I55))*E55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((P2IntSpi!Tot_alumnos*F56)+(P2IntSpi!X_parejas*G56)+(P2IntSpi!x_equipo_4* H56)+(P2IntSpi!Grupal*I56))*E56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((P2IntSpi!Tot_alumnos*F57)+(P2IntSpi!X_parejas*G57)+(P2IntSpi!x_equipo_4* H57)+(P2IntSpi!Grupal*I57))*E57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((P2IntSpi!Tot_alumnos*F58)+(P2IntSpi!X_parejas*G58)+(P2IntSpi!x_equipo_4* H58)+(P2IntSpi!Grupal*I58))*E58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((P2IntSpi!Tot_alumnos*F59)+(P2IntSpi!X_parejas*G59)+(P2IntSpi!x_equipo_4* H59)+(P2IntSpi!Grupal*I59))*E59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((P2IntSpi!Tot_alumnos*F60)+(P2IntSpi!X_parejas*G60)+(P2IntSpi!x_equipo_4* H60)+(P2IntSpi!Grupal*I60))*E60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((P2IntSpi!Tot_alumnos*F61)+(P2IntSpi!X_parejas*G61)+(P2IntSpi!x_equipo_4* H61)+(P2IntSpi!Grupal*I61))*E61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((P2IntSpi!Tot_alumnos*F62)+(P2IntSpi!X_parejas*G62)+(P2IntSpi!x_equipo_4* H62)+(P2IntSpi!Grupal*I62))*E62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((P2IntSpi!Tot_alumnos*F63)+(P2IntSpi!X_parejas*G63)+(P2IntSpi!x_equipo_4* H63)+(P2IntSpi!Grupal*I63))*E63</f>
        <v>0</v>
      </c>
    </row>
    <row r="64" ht="15.75" hidden="1" customHeight="1">
      <c r="A64" s="171" t="s">
        <v>281</v>
      </c>
      <c r="B64" s="171" t="s">
        <v>381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((P2IntSpi!Tot_alumnos*F64)+(P2IntSpi!X_parejas*G64)+(P2IntSpi!x_equipo_4* H64)+(P2IntSpi!Grupal*I64))*E64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((P2IntSpi!Tot_alumnos*F65)+(P2IntSpi!X_parejas*G65)+(P2IntSpi!x_equipo_4* H65)+(P2IntSpi!Grupal*I65))*E65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((P2IntSpi!Tot_alumnos*F66)+(P2IntSpi!X_parejas*G66)+(P2IntSpi!x_equipo_4* H66)+(P2IntSpi!Grupal*I66))*E66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((P2IntSpi!Tot_alumnos*F67)+(P2IntSpi!X_parejas*G67)+(P2IntSpi!x_equipo_4* H67)+(P2IntSpi!Grupal*I67))*E67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((P2IntSpi!Tot_alumnos*F68)+(P2IntSpi!X_parejas*G68)+(P2IntSpi!x_equipo_4* H68)+(P2IntSpi!Grupal*I68))*E68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((P2IntSpi!Tot_alumnos*F69)+(P2IntSpi!X_parejas*G69)+(P2IntSpi!x_equipo_4* H69)+(P2IntSpi!Grupal*I69))*E69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((P2IntSpi!Tot_alumnos*F70)+(P2IntSpi!X_parejas*G70)+(P2IntSpi!x_equipo_4* H70)+(P2IntSpi!Grupal*I70))*E70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((P2IntSpi!Tot_alumnos*F71)+(P2IntSpi!X_parejas*G71)+(P2IntSpi!x_equipo_4* H71)+(P2IntSpi!Grupal*I71))*E71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((P2IntSpi!Tot_alumnos*F72)+(P2IntSpi!X_parejas*G72)+(P2IntSpi!x_equipo_4* H72)+(P2IntSpi!Grupal*I72))*E72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((P2IntSpi!Tot_alumnos*F73)+(P2IntSpi!X_parejas*G73)+(P2IntSpi!x_equipo_4* H73)+(P2IntSpi!Grupal*I73))*E73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((P2IntSpi!Tot_alumnos*F74)+(P2IntSpi!X_parejas*G74)+(P2IntSpi!x_equipo_4* H74)+(P2IntSpi!Grupal*I74))*E74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((P2IntSpi!Tot_alumnos*F75)+(P2IntSpi!X_parejas*G75)+(P2IntSpi!x_equipo_4* H75)+(P2IntSpi!Grupal*I75))*E75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((P2IntSpi!Tot_alumnos*F76)+(P2IntSpi!X_parejas*G76)+(P2IntSpi!x_equipo_4* H76)+(P2IntSpi!Grupal*I76))*E76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((P2IntSpi!Tot_alumnos*F77)+(P2IntSpi!X_parejas*G77)+(P2IntSpi!x_equipo_4* H77)+(P2IntSpi!Grupal*I77))*E77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((P2IntSpi!Tot_alumnos*F78)+(P2IntSpi!X_parejas*G78)+(P2IntSpi!x_equipo_4* H78)+(P2IntSpi!Grupal*I78))*E78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((P2IntSpi!Tot_alumnos*F79)+(P2IntSpi!X_parejas*G79)+(P2IntSpi!x_equipo_4* H79)+(P2IntSpi!Grupal*I79))*E79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((P2IntSpi!Tot_alumnos*F80)+(P2IntSpi!X_parejas*G80)+(P2IntSpi!x_equipo_4* H80)+(P2IntSpi!Grupal*I80))*E80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((P2IntSpi!Tot_alumnos*F81)+(P2IntSpi!X_parejas*G81)+(P2IntSpi!x_equipo_4* H81)+(P2IntSpi!Grupal*I81))*E81</f>
        <v>0</v>
      </c>
    </row>
    <row r="82" ht="15.75" hidden="1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((P2IntSpi!Tot_alumnos*F82)+(P2IntSpi!X_parejas*G82)+(P2IntSpi!x_equipo_4* H82)+(P2IntSpi!Grupal*I82))*E82</f>
        <v>0</v>
      </c>
    </row>
    <row r="83" ht="15.75" hidden="1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((P2IntSpi!Tot_alumnos*F83)+(P2IntSpi!X_parejas*G83)+(P2IntSpi!x_equipo_4* H83)+(P2IntSpi!Grupal*I83))*E83</f>
        <v>0</v>
      </c>
    </row>
    <row r="84" ht="15.75" hidden="1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((P2IntSpi!Tot_alumnos*F84)+(P2IntSpi!X_parejas*G84)+(P2IntSpi!x_equipo_4* H84)+(P2IntSpi!Grupal*I84))*E84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((P2IntSpi!Tot_alumnos*F85)+(P2IntSpi!X_parejas*G85)+(P2IntSpi!x_equipo_4* H85)+(P2IntSpi!Grupal*I85))*E85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((P2IntSpi!Tot_alumnos*F86)+(P2IntSpi!X_parejas*G86)+(P2IntSpi!x_equipo_4* H86)+(P2IntSpi!Grupal*I86))*E86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((P2IntSpi!Tot_alumnos*F87)+(P2IntSpi!X_parejas*G87)+(P2IntSpi!x_equipo_4* H87)+(P2IntSpi!Grupal*I87))*E87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((P2IntSpi!Tot_alumnos*F88)+(P2IntSpi!X_parejas*G88)+(P2IntSpi!x_equipo_4* H88)+(P2IntSpi!Grupal*I88))*E88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((P2IntSpi!Tot_alumnos*F89)+(P2IntSpi!X_parejas*G89)+(P2IntSpi!x_equipo_4* H89)+(P2IntSpi!Grupal*I89))*E89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((P2IntSpi!Tot_alumnos*F90)+(P2IntSpi!X_parejas*G90)+(P2IntSpi!x_equipo_4* H90)+(P2IntSpi!Grupal*I90))*E90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((P2IntSpi!Tot_alumnos*F91)+(P2IntSpi!X_parejas*G91)+(P2IntSpi!x_equipo_4* H91)+(P2IntSpi!Grupal*I91))*E91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((P2IntSpi!Tot_alumnos*F92)+(P2IntSpi!X_parejas*G92)+(P2IntSpi!x_equipo_4* H92)+(P2IntSpi!Grupal*I92))*E92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((P2IntSpi!Tot_alumnos*F93)+(P2IntSpi!X_parejas*G93)+(P2IntSpi!x_equipo_4* H93)+(P2IntSpi!Grupal*I93))*E93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((P2IntSpi!Tot_alumnos*F94)+(P2IntSpi!X_parejas*G94)+(P2IntSpi!x_equipo_4* H94)+(P2IntSpi!Grupal*I94))*E94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((P2IntSpi!Tot_alumnos*F95)+(P2IntSpi!X_parejas*G95)+(P2IntSpi!x_equipo_4* H95)+(P2IntSpi!Grupal*I95))*E95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((P2IntSpi!Tot_alumnos*F96)+(P2IntSpi!X_parejas*G96)+(P2IntSpi!x_equipo_4* H96)+(P2IntSpi!Grupal*I96))*E96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((P2IntSpi!Tot_alumnos*F97)+(P2IntSpi!X_parejas*G97)+(P2IntSpi!x_equipo_4* H97)+(P2IntSpi!Grupal*I97))*E97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((P2IntSpi!Tot_alumnos*F98)+(P2IntSpi!X_parejas*G98)+(P2IntSpi!x_equipo_4* H98)+(P2IntSpi!Grupal*I98))*E98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((P2IntSpi!Tot_alumnos*F99)+(P2IntSpi!X_parejas*G99)+(P2IntSpi!x_equipo_4* H99)+(P2IntSpi!Grupal*I99))*E99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((P2IntSpi!Tot_alumnos*F100)+(P2IntSpi!X_parejas*G100)+(P2IntSpi!x_equipo_4* H100)+(P2IntSpi!Grupal*I100))*E100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((P2IntSpi!Tot_alumnos*F101)+(P2IntSpi!X_parejas*G101)+(P2IntSpi!x_equipo_4* H101)+(P2IntSpi!Grupal*I101))*E101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((P2IntSpi!Tot_alumnos*F102)+(P2IntSpi!X_parejas*G102)+(P2IntSpi!x_equipo_4* H102)+(P2IntSpi!Grupal*I102))*E102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((P2IntSpi!Tot_alumnos*F103)+(P2IntSpi!X_parejas*G103)+(P2IntSpi!x_equipo_4* H103)+(P2IntSpi!Grupal*I103))*E103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((P2IntSpi!Tot_alumnos*F104)+(P2IntSpi!X_parejas*G104)+(P2IntSpi!x_equipo_4* H104)+(P2IntSpi!Grupal*I104))*E104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((P2IntSpi!Tot_alumnos*F105)+(P2IntSpi!X_parejas*G105)+(P2IntSpi!x_equipo_4* H105)+(P2IntSpi!Grupal*I105))*E105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((P2IntSpi!Tot_alumnos*F106)+(P2IntSpi!X_parejas*G106)+(P2IntSpi!x_equipo_4* H106)+(P2IntSpi!Grupal*I106))*E106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((P2IntSpi!Tot_alumnos*F107)+(P2IntSpi!X_parejas*G107)+(P2IntSpi!x_equipo_4* H107)+(P2IntSpi!Grupal*I107))*E107</f>
        <v>0</v>
      </c>
    </row>
    <row r="108" ht="15.75" hidden="1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((P2IntSpi!Tot_alumnos*F108)+(P2IntSpi!X_parejas*G108)+(P2IntSpi!x_equipo_4* H108)+(P2IntSpi!Grupal*I108))*E108</f>
        <v>0</v>
      </c>
    </row>
    <row r="109" ht="15.75" hidden="1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((P2IntSpi!Tot_alumnos*F109)+(P2IntSpi!X_parejas*G109)+(P2IntSpi!x_equipo_4* H109)+(P2IntSpi!Grupal*I109))*E109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((P2IntSpi!Tot_alumnos*F110)+(P2IntSpi!X_parejas*G110)+(P2IntSpi!x_equipo_4* H110)+(P2IntSpi!Grupal*I110))*E110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((P2IntSpi!Tot_alumnos*F111)+(P2IntSpi!X_parejas*G111)+(P2IntSpi!x_equipo_4* H111)+(P2IntSpi!Grupal*I111))*E111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((P2IntSpi!Tot_alumnos*F112)+(P2IntSpi!X_parejas*G112)+(P2IntSpi!x_equipo_4* H112)+(P2IntSpi!Grupal*I112))*E112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((P2IntSpi!Tot_alumnos*F113)+(P2IntSpi!X_parejas*G113)+(P2IntSpi!x_equipo_4* H113)+(P2IntSpi!Grupal*I113))*E113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((P2IntSpi!Tot_alumnos*F114)+(P2IntSpi!X_parejas*G114)+(P2IntSpi!x_equipo_4* H114)+(P2IntSpi!Grupal*I114))*E114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((P2IntSpi!Tot_alumnos*F115)+(P2IntSpi!X_parejas*G115)+(P2IntSpi!x_equipo_4* H115)+(P2IntSpi!Grupal*I115))*E115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((P2IntSpi!Tot_alumnos*F116)+(P2IntSpi!X_parejas*G116)+(P2IntSpi!x_equipo_4* H116)+(P2IntSpi!Grupal*I116))*E116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((P2IntSpi!Tot_alumnos*F117)+(P2IntSpi!X_parejas*G117)+(P2IntSpi!x_equipo_4* H117)+(P2IntSpi!Grupal*I117))*E117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((P2IntSpi!Tot_alumnos*F118)+(P2IntSpi!X_parejas*G118)+(P2IntSpi!x_equipo_4* H118)+(P2IntSpi!Grupal*I118))*E118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((P2IntSpi!Tot_alumnos*F119)+(P2IntSpi!X_parejas*G119)+(P2IntSpi!x_equipo_4* H119)+(P2IntSpi!Grupal*I119))*E119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((P2IntSpi!Tot_alumnos*F120)+(P2IntSpi!X_parejas*G120)+(P2IntSpi!x_equipo_4* H120)+(P2IntSpi!Grupal*I120))*E120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((P2IntSpi!Tot_alumnos*F121)+(P2IntSpi!X_parejas*G121)+(P2IntSpi!x_equipo_4* H121)+(P2IntSpi!Grupal*I121))*E121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((P2IntSpi!Tot_alumnos*F122)+(P2IntSpi!X_parejas*G122)+(P2IntSpi!x_equipo_4* H122)+(P2IntSpi!Grupal*I122))*E122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((P2IntSpi!Tot_alumnos*F123)+(P2IntSpi!X_parejas*G123)+(P2IntSpi!x_equipo_4* H123)+(P2IntSpi!Grupal*I123))*E123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((P2IntSpi!Tot_alumnos*F124)+(P2IntSpi!X_parejas*G124)+(P2IntSpi!x_equipo_4* H124)+(P2IntSpi!Grupal*I124))*E124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((P2IntSpi!Tot_alumnos*F125)+(P2IntSpi!X_parejas*G125)+(P2IntSpi!x_equipo_4* H125)+(P2IntSpi!Grupal*I125))*E125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((P2IntSpi!Tot_alumnos*F126)+(P2IntSpi!X_parejas*G126)+(P2IntSpi!x_equipo_4* H126)+(P2IntSpi!Grupal*I126))*E126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((P2IntSpi!Tot_alumnos*F127)+(P2IntSpi!X_parejas*G127)+(P2IntSpi!x_equipo_4* H127)+(P2IntSpi!Grupal*I127))*E127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((P2IntSpi!Tot_alumnos*F128)+(P2IntSpi!X_parejas*G128)+(P2IntSpi!x_equipo_4* H128)+(P2IntSpi!Grupal*I128))*E128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((P2IntSpi!Tot_alumnos*F129)+(P2IntSpi!X_parejas*G129)+(P2IntSpi!x_equipo_4* H129)+(P2IntSpi!Grupal*I129))*E129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((P2IntSpi!Tot_alumnos*F130)+(P2IntSpi!X_parejas*G130)+(P2IntSpi!x_equipo_4* H130)+(P2IntSpi!Grupal*I130))*E130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((P2IntSpi!Tot_alumnos*F131)+(P2IntSpi!X_parejas*G131)+(P2IntSpi!x_equipo_4* H131)+(P2IntSpi!Grupal*I131))*E131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((P2IntSpi!Tot_alumnos*F132)+(P2IntSpi!X_parejas*G132)+(P2IntSpi!x_equipo_4* H132)+(P2IntSpi!Grupal*I132))*E132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((P2IntSpi!Tot_alumnos*F133)+(P2IntSpi!X_parejas*G133)+(P2IntSpi!x_equipo_4* H133)+(P2IntSpi!Grupal*I133))*E133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((P2IntSpi!Tot_alumnos*F134)+(P2IntSpi!X_parejas*G134)+(P2IntSpi!x_equipo_4* H134)+(P2IntSpi!Grupal*I134))*E134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((P2IntSpi!Tot_alumnos*F135)+(P2IntSpi!X_parejas*G135)+(P2IntSpi!x_equipo_4* H135)+(P2IntSpi!Grupal*I135))*E135</f>
        <v>0</v>
      </c>
    </row>
    <row r="136" ht="15.75" hidden="1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((P2IntSpi!Tot_alumnos*F136)+(P2IntSpi!X_parejas*G136)+(P2IntSpi!x_equipo_4* H136)+(P2IntSpi!Grupal*I136))*E136</f>
        <v>0</v>
      </c>
    </row>
    <row r="137" ht="15.75" hidden="1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((P2IntSpi!Tot_alumnos*F137)+(P2IntSpi!X_parejas*G137)+(P2IntSpi!x_equipo_4* H137)+(P2IntSpi!Grupal*I137))*E137</f>
        <v>0</v>
      </c>
    </row>
    <row r="138" ht="15.75" hidden="1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((P2IntSpi!Tot_alumnos*F138)+(P2IntSpi!X_parejas*G138)+(P2IntSpi!x_equipo_4* H138)+(P2IntSpi!Grupal*I138))*E138</f>
        <v>0</v>
      </c>
    </row>
    <row r="139" ht="15.75" hidden="1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((P2IntSpi!Tot_alumnos*F139)+(P2IntSpi!X_parejas*G139)+(P2IntSpi!x_equipo_4* H139)+(P2IntSpi!Grupal*I139))*E139</f>
        <v>0</v>
      </c>
    </row>
    <row r="140" ht="15.75" hidden="1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((P2IntSpi!Tot_alumnos*F140)+(P2IntSpi!X_parejas*G140)+(P2IntSpi!x_equipo_4* H140)+(P2IntSpi!Grupal*I140))*E140</f>
        <v>0</v>
      </c>
    </row>
    <row r="141" ht="15.75" hidden="1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((P2IntSpi!Tot_alumnos*F141)+(P2IntSpi!X_parejas*G141)+(P2IntSpi!x_equipo_4* H141)+(P2IntSpi!Grupal*I141))*E141</f>
        <v>0</v>
      </c>
    </row>
    <row r="142" ht="15.75" hidden="1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((P2IntSpi!Tot_alumnos*F142)+(P2IntSpi!X_parejas*G142)+(P2IntSpi!x_equipo_4* H142)+(P2IntSpi!Grupal*I142))*E142</f>
        <v>0</v>
      </c>
    </row>
    <row r="143" ht="15.75" hidden="1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((P2IntSpi!Tot_alumnos*F143)+(P2IntSpi!X_parejas*G143)+(P2IntSpi!x_equipo_4* H143)+(P2IntSpi!Grupal*I143))*E143</f>
        <v>0</v>
      </c>
    </row>
    <row r="144" ht="15.75" hidden="1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((P2IntSpi!Tot_alumnos*F144)+(P2IntSpi!X_parejas*G144)+(P2IntSpi!x_equipo_4* H144)+(P2IntSpi!Grupal*I144))*E144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((P2IntSpi!Tot_alumnos*F145)+(P2IntSpi!X_parejas*G145)+(P2IntSpi!x_equipo_4* H145)+(P2IntSpi!Grupal*I145))*E145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((P2IntSpi!Tot_alumnos*F146)+(P2IntSpi!X_parejas*G146)+(P2IntSpi!x_equipo_4* H146)+(P2IntSpi!Grupal*I146))*E146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((P2IntSpi!Tot_alumnos*F147)+(P2IntSpi!X_parejas*G147)+(P2IntSpi!x_equipo_4* H147)+(P2IntSpi!Grupal*I147))*E147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((P2IntSpi!Tot_alumnos*F150)+(P2IntSpi!X_parejas*G150)+(P2IntSpi!x_equipo_4* H150)+(P2IntSpi!Grupal*I150))*E150</f>
        <v>0</v>
      </c>
      <c r="K150" s="145"/>
    </row>
    <row r="151" ht="15.75" hidden="1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((P2IntSpi!Tot_alumnos*F151)+(P2IntSpi!X_parejas*G151)+(P2IntSpi!x_equipo_4* H151)+(P2IntSpi!Grupal*I151))*E151</f>
        <v>0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((P2IntSpi!Tot_alumnos*F152)+(P2IntSpi!X_parejas*G152)+(P2IntSpi!x_equipo_4* H152)+(P2IntSpi!Grupal*I152))*E152</f>
        <v>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((P2IntSpi!Tot_alumnos*F153)+(P2IntSpi!X_parejas*G153)+(P2IntSpi!x_equipo_4* H153)+(P2IntSpi!Grupal*I153))*E153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((P2IntSpi!Tot_alumnos*F154)+(P2IntSpi!X_parejas*G154)+(P2IntSpi!x_equipo_4* H154)+(P2IntSpi!Grupal*I154))*E154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((P2IntSpi!Tot_alumnos*F155)+(P2IntSpi!X_parejas*G155)+(P2IntSpi!x_equipo_4* H155)+(P2IntSpi!Grupal*I155))*E155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((P2IntSpi!Tot_alumnos*F156)+(P2IntSpi!X_parejas*G156)+(P2IntSpi!x_equipo_4* H156)+(P2IntSpi!Grupal*I156))*E156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((P2IntSpi!Tot_alumnos*F157)+(P2IntSpi!X_parejas*G157)+(P2IntSpi!x_equipo_4* H157)+(P2IntSpi!Grupal*I157))*E157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((P2IntSpi!Tot_alumnos*F158)+(P2IntSpi!X_parejas*G158)+(P2IntSpi!x_equipo_4* H158)+(P2IntSpi!Grupal*I158))*E158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((P2IntSpi!Tot_alumnos*F159)+(P2IntSpi!X_parejas*G159)+(P2IntSpi!x_equipo_4* H159)+(P2IntSpi!Grupal*I159))*E159</f>
        <v>0</v>
      </c>
    </row>
    <row r="160" ht="15.75" customHeight="1">
      <c r="A160" s="99" t="s">
        <v>295</v>
      </c>
      <c r="B160" s="99" t="s">
        <v>330</v>
      </c>
      <c r="C160" s="99">
        <v>1.0</v>
      </c>
      <c r="D160" s="99" t="s">
        <v>296</v>
      </c>
      <c r="E160" s="112">
        <v>1.0</v>
      </c>
      <c r="F160" s="99" t="b">
        <v>0</v>
      </c>
      <c r="G160" s="99" t="b">
        <v>0</v>
      </c>
      <c r="H160" s="99" t="b">
        <v>1</v>
      </c>
      <c r="I160" s="99" t="b">
        <v>0</v>
      </c>
      <c r="J160" s="167">
        <f>((P2IntSpi!Tot_alumnos*F160)+(P2IntSpi!X_parejas*G160)+(P2IntSpi!x_equipo_4* H160)+(P2IntSpi!Grupal*I160))*E160</f>
        <v>2</v>
      </c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>
      <c r="E360" s="112"/>
      <c r="J360" s="167"/>
    </row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autoFilter ref="$E$1:$E$1044">
    <filterColumn colId="0">
      <filters blank="1">
        <filter val="Spike"/>
        <filter val="1"/>
        <filter val="Por prototipo"/>
        <filter val="Intermedio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382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134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383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((P3IntMic!Tot_alumnos*F7)+(P3IntMic!X_parejas*G7)+(P3IntMic!x_equipo_4* H7)+(P3IntMic!Grupal*I7))*E7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((P3IntMic!Tot_alumnos*F8)+(P3IntMic!X_parejas*G8)+(P3IntMic!x_equipo_4* H8)+(P3IntMic!Grupal*I8))*E8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((P3IntMic!Tot_alumnos*F9)+(P3IntMic!X_parejas*G9)+(P3IntMic!x_equipo_4* H9)+(P3IntMic!Grupal*I9))*E9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((P3IntMic!Tot_alumnos*F10)+(P3IntMic!X_parejas*G10)+(P3IntMic!x_equipo_4* H10)+(P3IntMic!Grupal*I10))*E10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((P3IntMic!Tot_alumnos*F11)+(P3IntMic!X_parejas*G11)+(P3IntMic!x_equipo_4* H11)+(P3IntMic!Grupal*I11))*E11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((P3IntMic!Tot_alumnos*F12)+(P3IntMic!X_parejas*G12)+(P3IntMic!x_equipo_4* H12)+(P3IntMic!Grupal*I12))*E12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((P3IntMic!Tot_alumnos*F13)+(P3IntMic!X_parejas*G13)+(P3IntMic!x_equipo_4* H13)+(P3IntMic!Grupal*I13))*E13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((P3IntMic!Tot_alumnos*F14)+(P3IntMic!X_parejas*G14)+(P3IntMic!x_equipo_4* H14)+(P3IntMic!Grupal*I14))*E14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((P3IntMic!Tot_alumnos*F15)+(P3IntMic!X_parejas*G15)+(P3IntMic!x_equipo_4* H15)+(P3IntMic!Grupal*I15))*E15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((P3IntMic!Tot_alumnos*F16)+(P3IntMic!X_parejas*G16)+(P3IntMic!x_equipo_4* H16)+(P3IntMic!Grupal*I16))*E16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((P3IntMic!Tot_alumnos*F17)+(P3IntMic!X_parejas*G17)+(P3IntMic!x_equipo_4* H17)+(P3IntMic!Grupal*I17))*E17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((P3IntMic!Tot_alumnos*F18)+(P3IntMic!X_parejas*G18)+(P3IntMic!x_equipo_4* H18)+(P3IntMic!Grupal*I18))*E18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((P3IntMic!Tot_alumnos*F19)+(P3IntMic!X_parejas*G19)+(P3IntMic!x_equipo_4* H19)+(P3IntMic!Grupal*I19))*E19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((P3IntMic!Tot_alumnos*F20)+(P3IntMic!X_parejas*G20)+(P3IntMic!x_equipo_4* H20)+(P3IntMic!Grupal*I20))*E20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((P3IntMic!Tot_alumnos*F21)+(P3IntMic!X_parejas*G21)+(P3IntMic!x_equipo_4* H21)+(P3IntMic!Grupal*I21))*E21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((P3IntMic!Tot_alumnos*F22)+(P3IntMic!X_parejas*G22)+(P3IntMic!x_equipo_4* H22)+(P3IntMic!Grupal*I22))*E22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((P3IntMic!Tot_alumnos*F23)+(P3IntMic!X_parejas*G23)+(P3IntMic!x_equipo_4* H23)+(P3IntMic!Grupal*I23))*E23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((P3IntMic!Tot_alumnos*F24)+(P3IntMic!X_parejas*G24)+(P3IntMic!x_equipo_4* H24)+(P3IntMic!Grupal*I24))*E24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((P3IntMic!Tot_alumnos*F25)+(P3IntMic!X_parejas*G25)+(P3IntMic!x_equipo_4* H25)+(P3IntMic!Grupal*I25))*E25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((P3IntMic!Tot_alumnos*F26)+(P3IntMic!X_parejas*G26)+(P3IntMic!x_equipo_4* H26)+(P3IntMic!Grupal*I26))*E26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((P3IntMic!Tot_alumnos*F27)+(P3IntMic!X_parejas*G27)+(P3IntMic!x_equipo_4* H27)+(P3IntMic!Grupal*I27))*E27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((P3IntMic!Tot_alumnos*F28)+(P3IntMic!X_parejas*G28)+(P3IntMic!x_equipo_4* H28)+(P3IntMic!Grupal*I28))*E28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((P3IntMic!Tot_alumnos*F29)+(P3IntMic!X_parejas*G29)+(P3IntMic!x_equipo_4* H29)+(P3IntMic!Grupal*I29))*E29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((P3IntMic!Tot_alumnos*F30)+(P3IntMic!X_parejas*G30)+(P3IntMic!x_equipo_4* H30)+(P3IntMic!Grupal*I30))*E30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((P3IntMic!Tot_alumnos*F31)+(P3IntMic!X_parejas*G31)+(P3IntMic!x_equipo_4* H31)+(P3IntMic!Grupal*I31))*E31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((P3IntMic!Tot_alumnos*F32)+(P3IntMic!X_parejas*G32)+(P3IntMic!x_equipo_4* H32)+(P3IntMic!Grupal*I32))*E32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((P3IntMic!Tot_alumnos*F33)+(P3IntMic!X_parejas*G33)+(P3IntMic!x_equipo_4* H33)+(P3IntMic!Grupal*I33))*E33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/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((P3IntMic!Tot_alumnos*F34)+(P3IntMic!X_parejas*G34)+(P3IntMic!x_equipo_4* H34)+(P3IntMic!Grupal*I34))*E34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((P3IntMic!Tot_alumnos*F35)+(P3IntMic!X_parejas*G35)+(P3IntMic!x_equipo_4* H35)+(P3IntMic!Grupal*I35))*E35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((P3IntMic!Tot_alumnos*F36)+(P3IntMic!X_parejas*G36)+(P3IntMic!x_equipo_4* H36)+(P3IntMic!Grupal*I36))*E36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((P3IntMic!Tot_alumnos*F37)+(P3IntMic!X_parejas*G37)+(P3IntMic!x_equipo_4* H37)+(P3IntMic!Grupal*I37))*E37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((P3IntMic!Tot_alumnos*F38)+(P3IntMic!X_parejas*G38)+(P3IntMic!x_equipo_4* H38)+(P3IntMic!Grupal*I38))*E38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((P3IntMic!Tot_alumnos*F39)+(P3IntMic!X_parejas*G39)+(P3IntMic!x_equipo_4* H39)+(P3IntMic!Grupal*I39))*E39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((P3IntMic!Tot_alumnos*F40)+(P3IntMic!X_parejas*G40)+(P3IntMic!x_equipo_4* H40)+(P3IntMic!Grupal*I40))*E40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((P3IntMic!Tot_alumnos*F41)+(P3IntMic!X_parejas*G41)+(P3IntMic!x_equipo_4* H41)+(P3IntMic!Grupal*I41))*E41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((P3IntMic!Tot_alumnos*F42)+(P3IntMic!X_parejas*G42)+(P3IntMic!x_equipo_4* H42)+(P3IntMic!Grupal*I42))*E42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((P3IntMic!Tot_alumnos*F43)+(P3IntMic!X_parejas*G43)+(P3IntMic!x_equipo_4* H43)+(P3IntMic!Grupal*I43))*E43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((P3IntMic!Tot_alumnos*F44)+(P3IntMic!X_parejas*G44)+(P3IntMic!x_equipo_4* H44)+(P3IntMic!Grupal*I44))*E44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((P3IntMic!Tot_alumnos*F45)+(P3IntMic!X_parejas*G45)+(P3IntMic!x_equipo_4* H45)+(P3IntMic!Grupal*I45))*E45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((P3IntMic!Tot_alumnos*F46)+(P3IntMic!X_parejas*G46)+(P3IntMic!x_equipo_4* H46)+(P3IntMic!Grupal*I46))*E46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((P3IntMic!Tot_alumnos*F47)+(P3IntMic!X_parejas*G47)+(P3IntMic!x_equipo_4* H47)+(P3IntMic!Grupal*I47))*E47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((P3IntMic!Tot_alumnos*F48)+(P3IntMic!X_parejas*G48)+(P3IntMic!x_equipo_4* H48)+(P3IntMic!Grupal*I48))*E48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((P3IntMic!Tot_alumnos*F49)+(P3IntMic!X_parejas*G49)+(P3IntMic!x_equipo_4* H49)+(P3IntMic!Grupal*I49))*E49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((P3IntMic!Tot_alumnos*F50)+(P3IntMic!X_parejas*G50)+(P3IntMic!x_equipo_4* H50)+(P3IntMic!Grupal*I50))*E50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((P3IntMic!Tot_alumnos*F51)+(P3IntMic!X_parejas*G51)+(P3IntMic!x_equipo_4* H51)+(P3IntMic!Grupal*I51))*E51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((P3IntMic!Tot_alumnos*F52)+(P3IntMic!X_parejas*G52)+(P3IntMic!x_equipo_4* H52)+(P3IntMic!Grupal*I52))*E52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((P3IntMic!Tot_alumnos*F53)+(P3IntMic!X_parejas*G53)+(P3IntMic!x_equipo_4* H53)+(P3IntMic!Grupal*I53))*E53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((P3IntMic!Tot_alumnos*F54)+(P3IntMic!X_parejas*G54)+(P3IntMic!x_equipo_4* H54)+(P3IntMic!Grupal*I54))*E54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((P3IntMic!Tot_alumnos*F55)+(P3IntMic!X_parejas*G55)+(P3IntMic!x_equipo_4* H55)+(P3IntMic!Grupal*I55))*E55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((P3IntMic!Tot_alumnos*F56)+(P3IntMic!X_parejas*G56)+(P3IntMic!x_equipo_4* H56)+(P3IntMic!Grupal*I56))*E56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((P3IntMic!Tot_alumnos*F57)+(P3IntMic!X_parejas*G57)+(P3IntMic!x_equipo_4* H57)+(P3IntMic!Grupal*I57))*E57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((P3IntMic!Tot_alumnos*F58)+(P3IntMic!X_parejas*G58)+(P3IntMic!x_equipo_4* H58)+(P3IntMic!Grupal*I58))*E58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((P3IntMic!Tot_alumnos*F59)+(P3IntMic!X_parejas*G59)+(P3IntMic!x_equipo_4* H59)+(P3IntMic!Grupal*I59))*E59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((P3IntMic!Tot_alumnos*F60)+(P3IntMic!X_parejas*G60)+(P3IntMic!x_equipo_4* H60)+(P3IntMic!Grupal*I60))*E60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((P3IntMic!Tot_alumnos*F61)+(P3IntMic!X_parejas*G61)+(P3IntMic!x_equipo_4* H61)+(P3IntMic!Grupal*I61))*E61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((P3IntMic!Tot_alumnos*F62)+(P3IntMic!X_parejas*G62)+(P3IntMic!x_equipo_4* H62)+(P3IntMic!Grupal*I62))*E62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((P3IntMic!Tot_alumnos*F63)+(P3IntMic!X_parejas*G63)+(P3IntMic!x_equipo_4* H63)+(P3IntMic!Grupal*I63))*E63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((P3IntMic!Tot_alumnos*F64)+(P3IntMic!X_parejas*G64)+(P3IntMic!x_equipo_4* H64)+(P3IntMic!Grupal*I64))*E64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((P3IntMic!Tot_alumnos*F65)+(P3IntMic!X_parejas*G65)+(P3IntMic!x_equipo_4* H65)+(P3IntMic!Grupal*I65))*E65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((P3IntMic!Tot_alumnos*F66)+(P3IntMic!X_parejas*G66)+(P3IntMic!x_equipo_4* H66)+(P3IntMic!Grupal*I66))*E66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((P3IntMic!Tot_alumnos*F67)+(P3IntMic!X_parejas*G67)+(P3IntMic!x_equipo_4* H67)+(P3IntMic!Grupal*I67))*E67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((P3IntMic!Tot_alumnos*F68)+(P3IntMic!X_parejas*G68)+(P3IntMic!x_equipo_4* H68)+(P3IntMic!Grupal*I68))*E68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((P3IntMic!Tot_alumnos*F69)+(P3IntMic!X_parejas*G69)+(P3IntMic!x_equipo_4* H69)+(P3IntMic!Grupal*I69))*E69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((P3IntMic!Tot_alumnos*F70)+(P3IntMic!X_parejas*G70)+(P3IntMic!x_equipo_4* H70)+(P3IntMic!Grupal*I70))*E70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((P3IntMic!Tot_alumnos*F71)+(P3IntMic!X_parejas*G71)+(P3IntMic!x_equipo_4* H71)+(P3IntMic!Grupal*I71))*E71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((P3IntMic!Tot_alumnos*F72)+(P3IntMic!X_parejas*G72)+(P3IntMic!x_equipo_4* H72)+(P3IntMic!Grupal*I72))*E72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((P3IntMic!Tot_alumnos*F73)+(P3IntMic!X_parejas*G73)+(P3IntMic!x_equipo_4* H73)+(P3IntMic!Grupal*I73))*E73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((P3IntMic!Tot_alumnos*F74)+(P3IntMic!X_parejas*G74)+(P3IntMic!x_equipo_4* H74)+(P3IntMic!Grupal*I74))*E74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((P3IntMic!Tot_alumnos*F75)+(P3IntMic!X_parejas*G75)+(P3IntMic!x_equipo_4* H75)+(P3IntMic!Grupal*I75))*E75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((P3IntMic!Tot_alumnos*F76)+(P3IntMic!X_parejas*G76)+(P3IntMic!x_equipo_4* H76)+(P3IntMic!Grupal*I76))*E76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2.0</v>
      </c>
      <c r="F77" s="113" t="b">
        <v>0</v>
      </c>
      <c r="G77" s="113" t="b">
        <v>0</v>
      </c>
      <c r="H77" s="113" t="b">
        <v>1</v>
      </c>
      <c r="I77" s="113" t="b">
        <v>0</v>
      </c>
      <c r="J77" s="196">
        <f>((P3IntMic!Tot_alumnos*F77)+(P3IntMic!X_parejas*G77)+(P3IntMic!x_equipo_4* H77)+(P3IntMic!Grupal*I77))*E77</f>
        <v>4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((P3IntMic!Tot_alumnos*F78)+(P3IntMic!X_parejas*G78)+(P3IntMic!x_equipo_4* H78)+(P3IntMic!Grupal*I78))*E78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((P3IntMic!Tot_alumnos*F79)+(P3IntMic!X_parejas*G79)+(P3IntMic!x_equipo_4* H79)+(P3IntMic!Grupal*I79))*E79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((P3IntMic!Tot_alumnos*F80)+(P3IntMic!X_parejas*G80)+(P3IntMic!x_equipo_4* H80)+(P3IntMic!Grupal*I80))*E80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((P3IntMic!Tot_alumnos*F81)+(P3IntMic!X_parejas*G81)+(P3IntMic!x_equipo_4* H81)+(P3IntMic!Grupal*I81))*E81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((P3IntMic!Tot_alumnos*F82)+(P3IntMic!X_parejas*G82)+(P3IntMic!x_equipo_4* H82)+(P3IntMic!Grupal*I82))*E82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((P3IntMic!Tot_alumnos*F83)+(P3IntMic!X_parejas*G83)+(P3IntMic!x_equipo_4* H83)+(P3IntMic!Grupal*I83))*E83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((P3IntMic!Tot_alumnos*F84)+(P3IntMic!X_parejas*G84)+(P3IntMic!x_equipo_4* H84)+(P3IntMic!Grupal*I84))*E84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((P3IntMic!Tot_alumnos*F85)+(P3IntMic!X_parejas*G85)+(P3IntMic!x_equipo_4* H85)+(P3IntMic!Grupal*I85))*E85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((P3IntMic!Tot_alumnos*F86)+(P3IntMic!X_parejas*G86)+(P3IntMic!x_equipo_4* H86)+(P3IntMic!Grupal*I86))*E86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((P3IntMic!Tot_alumnos*F87)+(P3IntMic!X_parejas*G87)+(P3IntMic!x_equipo_4* H87)+(P3IntMic!Grupal*I87))*E87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((P3IntMic!Tot_alumnos*F88)+(P3IntMic!X_parejas*G88)+(P3IntMic!x_equipo_4* H88)+(P3IntMic!Grupal*I88))*E88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((P3IntMic!Tot_alumnos*F90)+(P3IntMic!X_parejas*G90)+(P3IntMic!x_equipo_4* H90)+(P3IntMic!Grupal*I90))*E90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((P3IntMic!Tot_alumnos*F91)+(P3IntMic!X_parejas*G91)+(P3IntMic!x_equipo_4* H91)+(P3IntMic!Grupal*I91))*E91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((P3IntMic!Tot_alumnos*F92)+(P3IntMic!X_parejas*G92)+(P3IntMic!x_equipo_4* H92)+(P3IntMic!Grupal*I92))*E92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((P3IntMic!Tot_alumnos*F93)+(P3IntMic!X_parejas*G93)+(P3IntMic!x_equipo_4* H93)+(P3IntMic!Grupal*I93))*E93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((P3IntMic!Tot_alumnos*F94)+(P3IntMic!X_parejas*G94)+(P3IntMic!x_equipo_4* H94)+(P3IntMic!Grupal*I94))*E94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((P3IntMic!Tot_alumnos*F95)+(P3IntMic!X_parejas*G95)+(P3IntMic!x_equipo_4* H95)+(P3IntMic!Grupal*I95))*E95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((P3IntMic!Tot_alumnos*F96)+(P3IntMic!X_parejas*G96)+(P3IntMic!x_equipo_4* H96)+(P3IntMic!Grupal*I96))*E96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((P3IntMic!Tot_alumnos*F97)+(P3IntMic!X_parejas*G97)+(P3IntMic!x_equipo_4* H97)+(P3IntMic!Grupal*I97))*E97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((P3IntMic!Tot_alumnos*F98)+(P3IntMic!X_parejas*G98)+(P3IntMic!x_equipo_4* H98)+(P3IntMic!Grupal*I98))*E98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((P3IntMic!Tot_alumnos*F99)+(P3IntMic!X_parejas*G99)+(P3IntMic!x_equipo_4* H99)+(P3IntMic!Grupal*I99))*E99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((P3IntMic!Tot_alumnos*F100)+(P3IntMic!X_parejas*G100)+(P3IntMic!x_equipo_4* H100)+(P3IntMic!Grupal*I100))*E100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((P3IntMic!Tot_alumnos*F101)+(P3IntMic!X_parejas*G101)+(P3IntMic!x_equipo_4* H101)+(P3IntMic!Grupal*I101))*E101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((P3IntMic!Tot_alumnos*F102)+(P3IntMic!X_parejas*G102)+(P3IntMic!x_equipo_4* H102)+(P3IntMic!Grupal*I102))*E102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((P3IntMic!Tot_alumnos*F103)+(P3IntMic!X_parejas*G103)+(P3IntMic!x_equipo_4* H103)+(P3IntMic!Grupal*I103))*E103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((P3IntMic!Tot_alumnos*F104)+(P3IntMic!X_parejas*G104)+(P3IntMic!x_equipo_4* H104)+(P3IntMic!Grupal*I104))*E104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((P3IntMic!Tot_alumnos*F105)+(P3IntMic!X_parejas*G105)+(P3IntMic!x_equipo_4* H105)+(P3IntMic!Grupal*I105))*E105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((P3IntMic!Tot_alumnos*F106)+(P3IntMic!X_parejas*G106)+(P3IntMic!x_equipo_4* H106)+(P3IntMic!Grupal*I106))*E106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((P3IntMic!Tot_alumnos*F107)+(P3IntMic!X_parejas*G107)+(P3IntMic!x_equipo_4* H107)+(P3IntMic!Grupal*I107))*E107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((P3IntMic!Tot_alumnos*F108)+(P3IntMic!X_parejas*G108)+(P3IntMic!x_equipo_4* H108)+(P3IntMic!Grupal*I108))*E108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((P3IntMic!Tot_alumnos*F109)+(P3IntMic!X_parejas*G109)+(P3IntMic!x_equipo_4* H109)+(P3IntMic!Grupal*I109))*E109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((P3IntMic!Tot_alumnos*F110)+(P3IntMic!X_parejas*G110)+(P3IntMic!x_equipo_4* H110)+(P3IntMic!Grupal*I110))*E110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((P3IntMic!Tot_alumnos*F111)+(P3IntMic!X_parejas*G111)+(P3IntMic!x_equipo_4* H111)+(P3IntMic!Grupal*I111))*E111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((P3IntMic!Tot_alumnos*F112)+(P3IntMic!X_parejas*G112)+(P3IntMic!x_equipo_4* H112)+(P3IntMic!Grupal*I112))*E112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((P3IntMic!Tot_alumnos*F113)+(P3IntMic!X_parejas*G113)+(P3IntMic!x_equipo_4* H113)+(P3IntMic!Grupal*I113))*E113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((P3IntMic!Tot_alumnos*F114)+(P3IntMic!X_parejas*G114)+(P3IntMic!x_equipo_4* H114)+(P3IntMic!Grupal*I114))*E114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((P3IntMic!Tot_alumnos*F115)+(P3IntMic!X_parejas*G115)+(P3IntMic!x_equipo_4* H115)+(P3IntMic!Grupal*I115))*E115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((P3IntMic!Tot_alumnos*F116)+(P3IntMic!X_parejas*G116)+(P3IntMic!x_equipo_4* H116)+(P3IntMic!Grupal*I116))*E116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((P3IntMic!Tot_alumnos*F117)+(P3IntMic!X_parejas*G117)+(P3IntMic!x_equipo_4* H117)+(P3IntMic!Grupal*I117))*E117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((P3IntMic!Tot_alumnos*F118)+(P3IntMic!X_parejas*G118)+(P3IntMic!x_equipo_4* H118)+(P3IntMic!Grupal*I118))*E118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((P3IntMic!Tot_alumnos*F119)+(P3IntMic!X_parejas*G119)+(P3IntMic!x_equipo_4* H119)+(P3IntMic!Grupal*I119))*E119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((P3IntMic!Tot_alumnos*F120)+(P3IntMic!X_parejas*G120)+(P3IntMic!x_equipo_4* H120)+(P3IntMic!Grupal*I120))*E120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((P3IntMic!Tot_alumnos*F121)+(P3IntMic!X_parejas*G121)+(P3IntMic!x_equipo_4* H121)+(P3IntMic!Grupal*I121))*E121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((P3IntMic!Tot_alumnos*F122)+(P3IntMic!X_parejas*G122)+(P3IntMic!x_equipo_4* H122)+(P3IntMic!Grupal*I122))*E122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((P3IntMic!Tot_alumnos*F123)+(P3IntMic!X_parejas*G123)+(P3IntMic!x_equipo_4* H123)+(P3IntMic!Grupal*I123))*E123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((P3IntMic!Tot_alumnos*F124)+(P3IntMic!X_parejas*G124)+(P3IntMic!x_equipo_4* H124)+(P3IntMic!Grupal*I124))*E124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((P3IntMic!Tot_alumnos*F125)+(P3IntMic!X_parejas*G125)+(P3IntMic!x_equipo_4* H125)+(P3IntMic!Grupal*I125))*E125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((P3IntMic!Tot_alumnos*F126)+(P3IntMic!X_parejas*G126)+(P3IntMic!x_equipo_4* H126)+(P3IntMic!Grupal*I126))*E126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((P3IntMic!Tot_alumnos*F127)+(P3IntMic!X_parejas*G127)+(P3IntMic!x_equipo_4* H127)+(P3IntMic!Grupal*I127))*E127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((P3IntMic!Tot_alumnos*F128)+(P3IntMic!X_parejas*G128)+(P3IntMic!x_equipo_4* H128)+(P3IntMic!Grupal*I128))*E128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((P3IntMic!Tot_alumnos*F129)+(P3IntMic!X_parejas*G129)+(P3IntMic!x_equipo_4* H129)+(P3IntMic!Grupal*I129))*E129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((P3IntMic!Tot_alumnos*F130)+(P3IntMic!X_parejas*G130)+(P3IntMic!x_equipo_4* H130)+(P3IntMic!Grupal*I130))*E130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((P3IntMic!Tot_alumnos*F131)+(P3IntMic!X_parejas*G131)+(P3IntMic!x_equipo_4* H131)+(P3IntMic!Grupal*I131))*E131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((P3IntMic!Tot_alumnos*F132)+(P3IntMic!X_parejas*G132)+(P3IntMic!x_equipo_4* H132)+(P3IntMic!Grupal*I132))*E132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((P3IntMic!Tot_alumnos*F133)+(P3IntMic!X_parejas*G133)+(P3IntMic!x_equipo_4* H133)+(P3IntMic!Grupal*I133))*E133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((P3IntMic!Tot_alumnos*F134)+(P3IntMic!X_parejas*G134)+(P3IntMic!x_equipo_4* H134)+(P3IntMic!Grupal*I134))*E134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((P3IntMic!Tot_alumnos*F135)+(P3IntMic!X_parejas*G135)+(P3IntMic!x_equipo_4* H135)+(P3IntMic!Grupal*I135))*E135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((P3IntMic!Tot_alumnos*F136)+(P3IntMic!X_parejas*G136)+(P3IntMic!x_equipo_4* H136)+(P3IntMic!Grupal*I136))*E136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1.0</v>
      </c>
      <c r="F137" s="113" t="b">
        <v>0</v>
      </c>
      <c r="G137" s="113" t="b">
        <v>0</v>
      </c>
      <c r="H137" s="113" t="b">
        <v>1</v>
      </c>
      <c r="I137" s="113" t="b">
        <v>0</v>
      </c>
      <c r="J137" s="196">
        <f>((P3IntMic!Tot_alumnos*F137)+(P3IntMic!X_parejas*G137)+(P3IntMic!x_equipo_4* H137)+(P3IntMic!Grupal*I137))*E137</f>
        <v>2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1.0</v>
      </c>
      <c r="F138" s="113" t="b">
        <v>0</v>
      </c>
      <c r="G138" s="113" t="b">
        <v>0</v>
      </c>
      <c r="H138" s="113" t="b">
        <v>1</v>
      </c>
      <c r="I138" s="113" t="b">
        <v>0</v>
      </c>
      <c r="J138" s="196">
        <f>((P3IntMic!Tot_alumnos*F138)+(P3IntMic!X_parejas*G138)+(P3IntMic!x_equipo_4* H138)+(P3IntMic!Grupal*I138))*E138</f>
        <v>2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((P3IntMic!Tot_alumnos*F139)+(P3IntMic!X_parejas*G139)+(P3IntMic!x_equipo_4* H139)+(P3IntMic!Grupal*I139))*E139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((P3IntMic!Tot_alumnos*F140)+(P3IntMic!X_parejas*G140)+(P3IntMic!x_equipo_4* H140)+(P3IntMic!Grupal*I140))*E140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((P3IntMic!Tot_alumnos*F141)+(P3IntMic!X_parejas*G141)+(P3IntMic!x_equipo_4* H141)+(P3IntMic!Grupal*I141))*E141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((P3IntMic!Tot_alumnos*F142)+(P3IntMic!X_parejas*G142)+(P3IntMic!x_equipo_4* H142)+(P3IntMic!Grupal*I142))*E142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((P3IntMic!Tot_alumnos*F143)+(P3IntMic!X_parejas*G143)+(P3IntMic!x_equipo_4* H143)+(P3IntMic!Grupal*I143))*E143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((P3IntMic!Tot_alumnos*F144)+(P3IntMic!X_parejas*G144)+(P3IntMic!x_equipo_4* H144)+(P3IntMic!Grupal*I144))*E144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((P3IntMic!Tot_alumnos*F145)+(P3IntMic!X_parejas*G145)+(P3IntMic!x_equipo_4* H145)+(P3IntMic!Grupal*I145))*E145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((P3IntMic!Tot_alumnos*F146)+(P3IntMic!X_parejas*G146)+(P3IntMic!x_equipo_4* H146)+(P3IntMic!Grupal*I146))*E146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((P3IntMic!Tot_alumnos*F147)+(P3IntMic!X_parejas*G147)+(P3IntMic!x_equipo_4* H147)+(P3IntMic!Grupal*I147))*E147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((P3IntMic!Tot_alumnos*F148)+(P3IntMic!X_parejas*G148)+(P3IntMic!x_equipo_4* H148)+(P3IntMic!Grupal*I148))*E148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((P3IntMic!Tot_alumnos*F149)+(P3IntMic!X_parejas*G149)+(P3IntMic!x_equipo_4* H149)+(P3IntMic!Grupal*I149))*E149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((P3IntMic!Tot_alumnos*F150)+(P3IntMic!X_parejas*G150)+(P3IntMic!x_equipo_4* H150)+(P3IntMic!Grupal*I150))*E150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((P3IntMic!Tot_alumnos*F151)+(P3IntMic!X_parejas*G151)+(P3IntMic!x_equipo_4* H151)+(P3IntMic!Grupal*I151))*E151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1.0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((P3IntMic!Tot_alumnos*F152)+(P3IntMic!X_parejas*G152)+(P3IntMic!x_equipo_4* H152)+(P3IntMic!Grupal*I152))*E152</f>
        <v>2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((P3IntMic!Tot_alumnos*F153)+(P3IntMic!X_parejas*G153)+(P3IntMic!x_equipo_4* H153)+(P3IntMic!Grupal*I153))*E153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((P3IntMic!Tot_alumnos*F154)+(P3IntMic!X_parejas*G154)+(P3IntMic!x_equipo_4* H154)+(P3IntMic!Grupal*I154))*E154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((P3IntMic!Tot_alumnos*F155)+(P3IntMic!X_parejas*G155)+(P3IntMic!x_equipo_4* H155)+(P3IntMic!Grupal*I155))*E155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((P3IntMic!Tot_alumnos*F156)+(P3IntMic!X_parejas*G156)+(P3IntMic!x_equipo_4* H156)+(P3IntMic!Grupal*I156))*E156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((P3IntMic!Tot_alumnos*F157)+(P3IntMic!X_parejas*G157)+(P3IntMic!x_equipo_4* H157)+(P3IntMic!Grupal*I157))*E157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((P3IntMic!Tot_alumnos*F158)+(P3IntMic!X_parejas*G158)+(P3IntMic!x_equipo_4* H158)+(P3IntMic!Grupal*I158))*E158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((P3IntMic!Tot_alumnos*F159)+(P3IntMic!X_parejas*G159)+(P3IntMic!x_equipo_4* H159)+(P3IntMic!Grupal*I159))*E159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((P3IntMic!Tot_alumnos*F160)+(P3IntMic!X_parejas*G160)+(P3IntMic!x_equipo_4* H160)+(P3IntMic!Grupal*I160))*E160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((P3IntMic!Tot_alumnos*F161)+(P3IntMic!X_parejas*G161)+(P3IntMic!x_equipo_4* H161)+(P3IntMic!Grupal*I161))*E161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((P3IntMic!Tot_alumnos*F162)+(P3IntMic!X_parejas*G162)+(P3IntMic!x_equipo_4* H162)+(P3IntMic!Grupal*I162))*E162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((P3IntMic!Tot_alumnos*F163)+(P3IntMic!X_parejas*G163)+(P3IntMic!x_equipo_4* H163)+(P3IntMic!Grupal*I163))*E163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((P3IntMic!Tot_alumnos*F164)+(P3IntMic!X_parejas*G164)+(P3IntMic!x_equipo_4* H164)+(P3IntMic!Grupal*I164))*E164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((P3IntMic!Tot_alumnos*F165)+(P3IntMic!X_parejas*G165)+(P3IntMic!x_equipo_4* H165)+(P3IntMic!Grupal*I165))*E165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((P3IntMic!Tot_alumnos*F166)+(P3IntMic!X_parejas*G166)+(P3IntMic!x_equipo_4* H166)+(P3IntMic!Grupal*I166))*E166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E$1:$E$1022">
    <filterColumn colId="0">
      <filters blank="1">
        <filter val="1"/>
        <filter val="Por prototipo"/>
        <filter val="2"/>
        <filter val="Intermedio"/>
        <filter val="Microbit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5.75"/>
    <col customWidth="1" min="4" max="4" width="7.13"/>
    <col customWidth="1" min="5" max="10" width="4.0"/>
    <col customWidth="1" min="11" max="12" width="4.25"/>
    <col customWidth="1" min="13" max="13" width="5.5"/>
    <col customWidth="1" min="14" max="14" width="4.0"/>
    <col customWidth="1" min="15" max="15" width="5.0"/>
    <col customWidth="1" min="16" max="16" width="4.0"/>
    <col customWidth="1" min="17" max="20" width="5.0"/>
    <col customWidth="1" min="21" max="21" width="10.13"/>
    <col customWidth="1" min="22" max="22" width="14.5"/>
  </cols>
  <sheetData>
    <row r="1" ht="21.75" customHeight="1">
      <c r="A1" s="113" t="str">
        <f>SC!P9</f>
        <v>AV</v>
      </c>
      <c r="B1" s="114" t="s">
        <v>269</v>
      </c>
      <c r="C1" s="113"/>
      <c r="D1" s="113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1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1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1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1</v>
      </c>
      <c r="S1" s="2" t="b">
        <f t="array" ref="S1">INDEX(INDICE!$H$2:$J$53,MATCH(S3,INDICE!$F$2:$F$53,0),MATCH($A1,INDICE!$H$1:$J$1,0))</f>
        <v>1</v>
      </c>
      <c r="T1" s="2" t="b">
        <f t="array" ref="T1">INDEX(INDICE!$H$2:$J$53,MATCH(T3,INDICE!$F$2:$F$53,0),MATCH($A1,INDICE!$H$1:$J$1,0))</f>
        <v>1</v>
      </c>
    </row>
    <row r="2" ht="15.75" customHeight="1">
      <c r="C2" s="115" t="s">
        <v>270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ht="32.25" customHeight="1">
      <c r="B3" s="116" t="s">
        <v>271</v>
      </c>
      <c r="C3" s="117" t="s">
        <v>272</v>
      </c>
      <c r="D3" s="117" t="s">
        <v>273</v>
      </c>
      <c r="E3" s="102" t="s">
        <v>165</v>
      </c>
      <c r="F3" s="103" t="s">
        <v>167</v>
      </c>
      <c r="G3" s="102" t="s">
        <v>170</v>
      </c>
      <c r="H3" s="103" t="s">
        <v>171</v>
      </c>
      <c r="I3" s="102" t="s">
        <v>174</v>
      </c>
      <c r="J3" s="102" t="s">
        <v>177</v>
      </c>
      <c r="K3" s="102" t="s">
        <v>181</v>
      </c>
      <c r="L3" s="102" t="s">
        <v>184</v>
      </c>
      <c r="M3" s="102" t="s">
        <v>187</v>
      </c>
      <c r="N3" s="103" t="s">
        <v>188</v>
      </c>
      <c r="O3" s="103" t="s">
        <v>192</v>
      </c>
      <c r="P3" s="103" t="s">
        <v>195</v>
      </c>
      <c r="Q3" s="103" t="s">
        <v>198</v>
      </c>
      <c r="R3" s="103" t="s">
        <v>199</v>
      </c>
      <c r="S3" s="103" t="s">
        <v>202</v>
      </c>
      <c r="T3" s="103" t="s">
        <v>203</v>
      </c>
      <c r="U3" s="118" t="s">
        <v>274</v>
      </c>
      <c r="V3" s="119"/>
    </row>
    <row r="4" ht="15.75" customHeight="1">
      <c r="A4" s="120"/>
      <c r="B4" s="121" t="s">
        <v>12</v>
      </c>
      <c r="C4" s="122">
        <v>1.0</v>
      </c>
      <c r="D4" s="123" t="s">
        <v>131</v>
      </c>
      <c r="E4" s="124">
        <f t="shared" ref="E4:T4" si="1">IF(ISNA(INDEX(INDIRECT(E$3&amp;"!$J:$J"),MATCH($B4,INDIRECT(E$3&amp;"!$B:$B"),0),1)),0,INDEX(INDIRECT(E$3&amp;"!$J:$J"),MATCH($B4,INDIRECT(E$3&amp;"!$B:$B"),0),1))</f>
        <v>0</v>
      </c>
      <c r="F4" s="124">
        <f t="shared" si="1"/>
        <v>0</v>
      </c>
      <c r="G4" s="124">
        <f t="shared" si="1"/>
        <v>0</v>
      </c>
      <c r="H4" s="124">
        <f t="shared" si="1"/>
        <v>0</v>
      </c>
      <c r="I4" s="124">
        <f t="shared" si="1"/>
        <v>0</v>
      </c>
      <c r="J4" s="124">
        <f t="shared" si="1"/>
        <v>0</v>
      </c>
      <c r="K4" s="124">
        <f t="shared" si="1"/>
        <v>0</v>
      </c>
      <c r="L4" s="124">
        <f t="shared" si="1"/>
        <v>0</v>
      </c>
      <c r="M4" s="124">
        <f t="shared" si="1"/>
        <v>0</v>
      </c>
      <c r="N4" s="124">
        <f t="shared" si="1"/>
        <v>0</v>
      </c>
      <c r="O4" s="124">
        <f t="shared" si="1"/>
        <v>0</v>
      </c>
      <c r="P4" s="124">
        <f t="shared" si="1"/>
        <v>0</v>
      </c>
      <c r="Q4" s="124">
        <f t="shared" si="1"/>
        <v>0</v>
      </c>
      <c r="R4" s="124">
        <f t="shared" si="1"/>
        <v>0</v>
      </c>
      <c r="S4" s="124">
        <f t="shared" si="1"/>
        <v>0</v>
      </c>
      <c r="T4" s="124">
        <f t="shared" si="1"/>
        <v>0</v>
      </c>
      <c r="U4" s="125">
        <f t="shared" ref="U4:U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26" t="s">
        <v>275</v>
      </c>
      <c r="B5" s="126" t="s">
        <v>15</v>
      </c>
      <c r="C5" s="105">
        <v>1.0</v>
      </c>
      <c r="D5" s="98" t="s">
        <v>131</v>
      </c>
      <c r="E5" s="124">
        <f t="shared" ref="E5:T5" si="2">IF(ISNA(INDEX(INDIRECT(E$3&amp;"!$J:$J"),MATCH($B5,INDIRECT(E$3&amp;"!$B:$B"),0),1)),0,INDEX(INDIRECT(E$3&amp;"!$J:$J"),MATCH($B5,INDIRECT(E$3&amp;"!$B:$B"),0),1))</f>
        <v>0</v>
      </c>
      <c r="F5" s="124">
        <f t="shared" si="2"/>
        <v>0</v>
      </c>
      <c r="G5" s="124">
        <f t="shared" si="2"/>
        <v>0</v>
      </c>
      <c r="H5" s="124">
        <f t="shared" si="2"/>
        <v>0</v>
      </c>
      <c r="I5" s="124">
        <f t="shared" si="2"/>
        <v>0</v>
      </c>
      <c r="J5" s="124">
        <f t="shared" si="2"/>
        <v>0</v>
      </c>
      <c r="K5" s="124">
        <f t="shared" si="2"/>
        <v>0</v>
      </c>
      <c r="L5" s="124">
        <f t="shared" si="2"/>
        <v>1</v>
      </c>
      <c r="M5" s="124">
        <f t="shared" si="2"/>
        <v>0</v>
      </c>
      <c r="N5" s="124">
        <f t="shared" si="2"/>
        <v>0</v>
      </c>
      <c r="O5" s="124">
        <f t="shared" si="2"/>
        <v>0</v>
      </c>
      <c r="P5" s="124">
        <f t="shared" si="2"/>
        <v>0</v>
      </c>
      <c r="Q5" s="124">
        <f t="shared" si="2"/>
        <v>0</v>
      </c>
      <c r="R5" s="124">
        <f t="shared" si="2"/>
        <v>0</v>
      </c>
      <c r="S5" s="124">
        <f t="shared" si="2"/>
        <v>0</v>
      </c>
      <c r="T5" s="124">
        <f t="shared" si="2"/>
        <v>0</v>
      </c>
      <c r="U5" s="125">
        <f t="shared" si="3"/>
        <v>1</v>
      </c>
    </row>
    <row r="6" ht="15.75" customHeight="1">
      <c r="A6" s="126" t="s">
        <v>275</v>
      </c>
      <c r="B6" s="126" t="s">
        <v>16</v>
      </c>
      <c r="C6" s="105">
        <v>1.0</v>
      </c>
      <c r="D6" s="98" t="s">
        <v>131</v>
      </c>
      <c r="E6" s="124">
        <f t="shared" ref="E6:T6" si="4">IF(ISNA(INDEX(INDIRECT(E$3&amp;"!$J:$J"),MATCH($B6,INDIRECT(E$3&amp;"!$B:$B"),0),1)),0,INDEX(INDIRECT(E$3&amp;"!$J:$J"),MATCH($B6,INDIRECT(E$3&amp;"!$B:$B"),0),1))</f>
        <v>0</v>
      </c>
      <c r="F6" s="124">
        <f t="shared" si="4"/>
        <v>0</v>
      </c>
      <c r="G6" s="124">
        <f t="shared" si="4"/>
        <v>0</v>
      </c>
      <c r="H6" s="124">
        <f t="shared" si="4"/>
        <v>0</v>
      </c>
      <c r="I6" s="124">
        <f t="shared" si="4"/>
        <v>0</v>
      </c>
      <c r="J6" s="124">
        <f t="shared" si="4"/>
        <v>0</v>
      </c>
      <c r="K6" s="124">
        <f t="shared" si="4"/>
        <v>1</v>
      </c>
      <c r="L6" s="124">
        <f t="shared" si="4"/>
        <v>0</v>
      </c>
      <c r="M6" s="124">
        <f t="shared" si="4"/>
        <v>0</v>
      </c>
      <c r="N6" s="124">
        <f t="shared" si="4"/>
        <v>0</v>
      </c>
      <c r="O6" s="124">
        <f t="shared" si="4"/>
        <v>0</v>
      </c>
      <c r="P6" s="124">
        <f t="shared" si="4"/>
        <v>0</v>
      </c>
      <c r="Q6" s="124">
        <f t="shared" si="4"/>
        <v>0</v>
      </c>
      <c r="R6" s="124">
        <f t="shared" si="4"/>
        <v>0</v>
      </c>
      <c r="S6" s="124">
        <f t="shared" si="4"/>
        <v>0</v>
      </c>
      <c r="T6" s="124">
        <f t="shared" si="4"/>
        <v>0</v>
      </c>
      <c r="U6" s="125">
        <f t="shared" si="3"/>
        <v>1</v>
      </c>
    </row>
    <row r="7" ht="15.75" customHeight="1">
      <c r="A7" s="126" t="s">
        <v>275</v>
      </c>
      <c r="B7" s="126" t="s">
        <v>17</v>
      </c>
      <c r="C7" s="105">
        <v>1.0</v>
      </c>
      <c r="D7" s="98" t="s">
        <v>131</v>
      </c>
      <c r="E7" s="124">
        <f t="shared" ref="E7:T7" si="5">IF(ISNA(INDEX(INDIRECT(E$3&amp;"!$J:$J"),MATCH($B7,INDIRECT(E$3&amp;"!$B:$B"),0),1)),0,INDEX(INDIRECT(E$3&amp;"!$J:$J"),MATCH($B7,INDIRECT(E$3&amp;"!$B:$B"),0),1))</f>
        <v>0</v>
      </c>
      <c r="F7" s="124">
        <f t="shared" si="5"/>
        <v>0</v>
      </c>
      <c r="G7" s="124">
        <f t="shared" si="5"/>
        <v>0</v>
      </c>
      <c r="H7" s="124">
        <f t="shared" si="5"/>
        <v>0</v>
      </c>
      <c r="I7" s="124">
        <f t="shared" si="5"/>
        <v>0</v>
      </c>
      <c r="J7" s="124">
        <f t="shared" si="5"/>
        <v>0</v>
      </c>
      <c r="K7" s="124">
        <f t="shared" si="5"/>
        <v>1</v>
      </c>
      <c r="L7" s="124">
        <f t="shared" si="5"/>
        <v>0</v>
      </c>
      <c r="M7" s="124">
        <f t="shared" si="5"/>
        <v>0</v>
      </c>
      <c r="N7" s="124">
        <f t="shared" si="5"/>
        <v>0</v>
      </c>
      <c r="O7" s="124">
        <f t="shared" si="5"/>
        <v>0</v>
      </c>
      <c r="P7" s="124">
        <f t="shared" si="5"/>
        <v>0</v>
      </c>
      <c r="Q7" s="124">
        <f t="shared" si="5"/>
        <v>0</v>
      </c>
      <c r="R7" s="124">
        <f t="shared" si="5"/>
        <v>0</v>
      </c>
      <c r="S7" s="124">
        <f t="shared" si="5"/>
        <v>0</v>
      </c>
      <c r="T7" s="124">
        <f t="shared" si="5"/>
        <v>0</v>
      </c>
      <c r="U7" s="125">
        <f t="shared" si="3"/>
        <v>1</v>
      </c>
    </row>
    <row r="8" ht="15.75" customHeight="1">
      <c r="A8" s="126" t="s">
        <v>275</v>
      </c>
      <c r="B8" s="126" t="s">
        <v>18</v>
      </c>
      <c r="C8" s="105">
        <v>1.0</v>
      </c>
      <c r="D8" s="98" t="s">
        <v>131</v>
      </c>
      <c r="E8" s="124">
        <f t="shared" ref="E8:T8" si="6">IF(ISNA(INDEX(INDIRECT(E$3&amp;"!$J:$J"),MATCH($B8,INDIRECT(E$3&amp;"!$B:$B"),0),1)),0,INDEX(INDIRECT(E$3&amp;"!$J:$J"),MATCH($B8,INDIRECT(E$3&amp;"!$B:$B"),0),1))</f>
        <v>0</v>
      </c>
      <c r="F8" s="124">
        <f t="shared" si="6"/>
        <v>0</v>
      </c>
      <c r="G8" s="124">
        <f t="shared" si="6"/>
        <v>0</v>
      </c>
      <c r="H8" s="124">
        <f t="shared" si="6"/>
        <v>0</v>
      </c>
      <c r="I8" s="124">
        <f t="shared" si="6"/>
        <v>0</v>
      </c>
      <c r="J8" s="124">
        <f t="shared" si="6"/>
        <v>0</v>
      </c>
      <c r="K8" s="124">
        <f t="shared" si="6"/>
        <v>1</v>
      </c>
      <c r="L8" s="124">
        <f t="shared" si="6"/>
        <v>0</v>
      </c>
      <c r="M8" s="124">
        <f t="shared" si="6"/>
        <v>0</v>
      </c>
      <c r="N8" s="124">
        <f t="shared" si="6"/>
        <v>0</v>
      </c>
      <c r="O8" s="124">
        <f t="shared" si="6"/>
        <v>0</v>
      </c>
      <c r="P8" s="124">
        <f t="shared" si="6"/>
        <v>0</v>
      </c>
      <c r="Q8" s="124">
        <f t="shared" si="6"/>
        <v>0</v>
      </c>
      <c r="R8" s="124">
        <f t="shared" si="6"/>
        <v>0</v>
      </c>
      <c r="S8" s="124">
        <f t="shared" si="6"/>
        <v>0</v>
      </c>
      <c r="T8" s="124">
        <f t="shared" si="6"/>
        <v>0</v>
      </c>
      <c r="U8" s="125">
        <f t="shared" si="3"/>
        <v>1</v>
      </c>
    </row>
    <row r="9" ht="15.75" customHeight="1">
      <c r="A9" s="126" t="s">
        <v>275</v>
      </c>
      <c r="B9" s="126" t="s">
        <v>19</v>
      </c>
      <c r="C9" s="105">
        <v>1.0</v>
      </c>
      <c r="D9" s="98" t="s">
        <v>131</v>
      </c>
      <c r="E9" s="124">
        <f t="shared" ref="E9:T9" si="7">IF(ISNA(INDEX(INDIRECT(E$3&amp;"!$J:$J"),MATCH($B9,INDIRECT(E$3&amp;"!$B:$B"),0),1)),0,INDEX(INDIRECT(E$3&amp;"!$J:$J"),MATCH($B9,INDIRECT(E$3&amp;"!$B:$B"),0),1))</f>
        <v>0</v>
      </c>
      <c r="F9" s="124">
        <f t="shared" si="7"/>
        <v>0</v>
      </c>
      <c r="G9" s="124">
        <f t="shared" si="7"/>
        <v>0</v>
      </c>
      <c r="H9" s="124">
        <f t="shared" si="7"/>
        <v>0</v>
      </c>
      <c r="I9" s="124">
        <f t="shared" si="7"/>
        <v>0</v>
      </c>
      <c r="J9" s="124">
        <f t="shared" si="7"/>
        <v>0</v>
      </c>
      <c r="K9" s="124">
        <f t="shared" si="7"/>
        <v>1</v>
      </c>
      <c r="L9" s="124">
        <f t="shared" si="7"/>
        <v>0</v>
      </c>
      <c r="M9" s="124">
        <f t="shared" si="7"/>
        <v>0</v>
      </c>
      <c r="N9" s="124">
        <f t="shared" si="7"/>
        <v>0</v>
      </c>
      <c r="O9" s="124">
        <f t="shared" si="7"/>
        <v>0</v>
      </c>
      <c r="P9" s="124">
        <f t="shared" si="7"/>
        <v>0</v>
      </c>
      <c r="Q9" s="124">
        <f t="shared" si="7"/>
        <v>0</v>
      </c>
      <c r="R9" s="124">
        <f t="shared" si="7"/>
        <v>0</v>
      </c>
      <c r="S9" s="124">
        <f t="shared" si="7"/>
        <v>0</v>
      </c>
      <c r="T9" s="124">
        <f t="shared" si="7"/>
        <v>0</v>
      </c>
      <c r="U9" s="125">
        <f t="shared" si="3"/>
        <v>1</v>
      </c>
    </row>
    <row r="10" ht="15.75" customHeight="1">
      <c r="A10" s="126" t="s">
        <v>275</v>
      </c>
      <c r="B10" s="126" t="s">
        <v>20</v>
      </c>
      <c r="C10" s="105">
        <v>1.0</v>
      </c>
      <c r="D10" s="98" t="s">
        <v>276</v>
      </c>
      <c r="E10" s="124">
        <f t="shared" ref="E10:T10" si="8">IF(ISNA(INDEX(INDIRECT(E$3&amp;"!$J:$J"),MATCH($B10,INDIRECT(E$3&amp;"!$B:$B"),0),1)),0,INDEX(INDIRECT(E$3&amp;"!$J:$J"),MATCH($B10,INDIRECT(E$3&amp;"!$B:$B"),0),1))</f>
        <v>0</v>
      </c>
      <c r="F10" s="124">
        <f t="shared" si="8"/>
        <v>0</v>
      </c>
      <c r="G10" s="124">
        <f t="shared" si="8"/>
        <v>0</v>
      </c>
      <c r="H10" s="124">
        <f t="shared" si="8"/>
        <v>0</v>
      </c>
      <c r="I10" s="124">
        <f t="shared" si="8"/>
        <v>0</v>
      </c>
      <c r="J10" s="124">
        <f t="shared" si="8"/>
        <v>0</v>
      </c>
      <c r="K10" s="124">
        <f t="shared" si="8"/>
        <v>1</v>
      </c>
      <c r="L10" s="124">
        <f t="shared" si="8"/>
        <v>0</v>
      </c>
      <c r="M10" s="124">
        <f t="shared" si="8"/>
        <v>0</v>
      </c>
      <c r="N10" s="124">
        <f t="shared" si="8"/>
        <v>0</v>
      </c>
      <c r="O10" s="124">
        <f t="shared" si="8"/>
        <v>0</v>
      </c>
      <c r="P10" s="124">
        <f t="shared" si="8"/>
        <v>0</v>
      </c>
      <c r="Q10" s="124">
        <f t="shared" si="8"/>
        <v>0</v>
      </c>
      <c r="R10" s="124">
        <f t="shared" si="8"/>
        <v>0</v>
      </c>
      <c r="S10" s="124">
        <f t="shared" si="8"/>
        <v>0</v>
      </c>
      <c r="T10" s="124">
        <f t="shared" si="8"/>
        <v>0</v>
      </c>
      <c r="U10" s="125">
        <f t="shared" si="3"/>
        <v>1</v>
      </c>
    </row>
    <row r="11" ht="15.75" customHeight="1">
      <c r="A11" s="126" t="s">
        <v>275</v>
      </c>
      <c r="B11" s="126" t="s">
        <v>21</v>
      </c>
      <c r="C11" s="105">
        <v>1.0</v>
      </c>
      <c r="D11" s="98" t="s">
        <v>131</v>
      </c>
      <c r="E11" s="124">
        <f t="shared" ref="E11:T11" si="9">IF(ISNA(INDEX(INDIRECT(E$3&amp;"!$J:$J"),MATCH($B11,INDIRECT(E$3&amp;"!$B:$B"),0),1)),0,INDEX(INDIRECT(E$3&amp;"!$J:$J"),MATCH($B11,INDIRECT(E$3&amp;"!$B:$B"),0),1))</f>
        <v>0</v>
      </c>
      <c r="F11" s="124">
        <f t="shared" si="9"/>
        <v>0</v>
      </c>
      <c r="G11" s="124">
        <f t="shared" si="9"/>
        <v>0</v>
      </c>
      <c r="H11" s="124">
        <f t="shared" si="9"/>
        <v>0</v>
      </c>
      <c r="I11" s="124">
        <f t="shared" si="9"/>
        <v>0</v>
      </c>
      <c r="J11" s="124">
        <f t="shared" si="9"/>
        <v>0</v>
      </c>
      <c r="K11" s="124">
        <f t="shared" si="9"/>
        <v>2</v>
      </c>
      <c r="L11" s="124">
        <f t="shared" si="9"/>
        <v>0</v>
      </c>
      <c r="M11" s="124">
        <f t="shared" si="9"/>
        <v>0</v>
      </c>
      <c r="N11" s="124">
        <f t="shared" si="9"/>
        <v>0</v>
      </c>
      <c r="O11" s="124">
        <f t="shared" si="9"/>
        <v>0</v>
      </c>
      <c r="P11" s="124">
        <f t="shared" si="9"/>
        <v>0</v>
      </c>
      <c r="Q11" s="124">
        <f t="shared" si="9"/>
        <v>0</v>
      </c>
      <c r="R11" s="124">
        <f t="shared" si="9"/>
        <v>0</v>
      </c>
      <c r="S11" s="124">
        <f t="shared" si="9"/>
        <v>0</v>
      </c>
      <c r="T11" s="124">
        <f t="shared" si="9"/>
        <v>0</v>
      </c>
      <c r="U11" s="125">
        <f t="shared" si="3"/>
        <v>2</v>
      </c>
    </row>
    <row r="12" ht="15.75" customHeight="1">
      <c r="A12" s="126" t="s">
        <v>275</v>
      </c>
      <c r="B12" s="126" t="s">
        <v>22</v>
      </c>
      <c r="C12" s="105">
        <v>1.0</v>
      </c>
      <c r="D12" s="98" t="s">
        <v>131</v>
      </c>
      <c r="E12" s="124">
        <f t="shared" ref="E12:T12" si="10">IF(ISNA(INDEX(INDIRECT(E$3&amp;"!$J:$J"),MATCH($B12,INDIRECT(E$3&amp;"!$B:$B"),0),1)),0,INDEX(INDIRECT(E$3&amp;"!$J:$J"),MATCH($B12,INDIRECT(E$3&amp;"!$B:$B"),0),1))</f>
        <v>0</v>
      </c>
      <c r="F12" s="124">
        <f t="shared" si="10"/>
        <v>0</v>
      </c>
      <c r="G12" s="124">
        <f t="shared" si="10"/>
        <v>0</v>
      </c>
      <c r="H12" s="124">
        <f t="shared" si="10"/>
        <v>0</v>
      </c>
      <c r="I12" s="124">
        <f t="shared" si="10"/>
        <v>2</v>
      </c>
      <c r="J12" s="124">
        <f t="shared" si="10"/>
        <v>0</v>
      </c>
      <c r="K12" s="124">
        <f t="shared" si="10"/>
        <v>2</v>
      </c>
      <c r="L12" s="124">
        <f t="shared" si="10"/>
        <v>0</v>
      </c>
      <c r="M12" s="124">
        <f t="shared" si="10"/>
        <v>0</v>
      </c>
      <c r="N12" s="124">
        <f t="shared" si="10"/>
        <v>0</v>
      </c>
      <c r="O12" s="124">
        <f t="shared" si="10"/>
        <v>0</v>
      </c>
      <c r="P12" s="124">
        <f t="shared" si="10"/>
        <v>0</v>
      </c>
      <c r="Q12" s="124">
        <f t="shared" si="10"/>
        <v>0</v>
      </c>
      <c r="R12" s="124">
        <f t="shared" si="10"/>
        <v>0</v>
      </c>
      <c r="S12" s="124">
        <f t="shared" si="10"/>
        <v>0</v>
      </c>
      <c r="T12" s="124">
        <f t="shared" si="10"/>
        <v>0</v>
      </c>
      <c r="U12" s="125">
        <f t="shared" si="3"/>
        <v>2</v>
      </c>
    </row>
    <row r="13" ht="15.75" customHeight="1">
      <c r="A13" s="126" t="s">
        <v>275</v>
      </c>
      <c r="B13" s="126" t="s">
        <v>23</v>
      </c>
      <c r="C13" s="105">
        <v>1.0</v>
      </c>
      <c r="D13" s="98" t="s">
        <v>131</v>
      </c>
      <c r="E13" s="124">
        <f t="shared" ref="E13:T13" si="11">IF(ISNA(INDEX(INDIRECT(E$3&amp;"!$J:$J"),MATCH($B13,INDIRECT(E$3&amp;"!$B:$B"),0),1)),0,INDEX(INDIRECT(E$3&amp;"!$J:$J"),MATCH($B13,INDIRECT(E$3&amp;"!$B:$B"),0),1))</f>
        <v>0</v>
      </c>
      <c r="F13" s="124">
        <f t="shared" si="11"/>
        <v>0</v>
      </c>
      <c r="G13" s="124">
        <f t="shared" si="11"/>
        <v>0</v>
      </c>
      <c r="H13" s="124">
        <f t="shared" si="11"/>
        <v>0</v>
      </c>
      <c r="I13" s="124">
        <f t="shared" si="11"/>
        <v>0</v>
      </c>
      <c r="J13" s="124">
        <f t="shared" si="11"/>
        <v>0</v>
      </c>
      <c r="K13" s="124">
        <f t="shared" si="11"/>
        <v>2</v>
      </c>
      <c r="L13" s="124">
        <f t="shared" si="11"/>
        <v>0</v>
      </c>
      <c r="M13" s="124">
        <f t="shared" si="11"/>
        <v>0</v>
      </c>
      <c r="N13" s="124">
        <f t="shared" si="11"/>
        <v>0</v>
      </c>
      <c r="O13" s="124">
        <f t="shared" si="11"/>
        <v>0</v>
      </c>
      <c r="P13" s="124">
        <f t="shared" si="11"/>
        <v>0</v>
      </c>
      <c r="Q13" s="124">
        <f t="shared" si="11"/>
        <v>0</v>
      </c>
      <c r="R13" s="124">
        <f t="shared" si="11"/>
        <v>0</v>
      </c>
      <c r="S13" s="124">
        <f t="shared" si="11"/>
        <v>0</v>
      </c>
      <c r="T13" s="124">
        <f t="shared" si="11"/>
        <v>0</v>
      </c>
      <c r="U13" s="125">
        <f t="shared" si="3"/>
        <v>2</v>
      </c>
    </row>
    <row r="14" ht="15.75" customHeight="1">
      <c r="A14" s="126" t="s">
        <v>275</v>
      </c>
      <c r="B14" s="126" t="s">
        <v>24</v>
      </c>
      <c r="C14" s="127">
        <v>1.0</v>
      </c>
      <c r="D14" s="128" t="s">
        <v>146</v>
      </c>
      <c r="E14" s="124">
        <f t="shared" ref="E14:T14" si="12">IF(ISNA(INDEX(INDIRECT(E$3&amp;"!$J:$J"),MATCH($B14,INDIRECT(E$3&amp;"!$B:$B"),0),1)),0,INDEX(INDIRECT(E$3&amp;"!$J:$J"),MATCH($B14,INDIRECT(E$3&amp;"!$B:$B"),0),1))</f>
        <v>0</v>
      </c>
      <c r="F14" s="124">
        <f t="shared" si="12"/>
        <v>0</v>
      </c>
      <c r="G14" s="124">
        <f t="shared" si="12"/>
        <v>0</v>
      </c>
      <c r="H14" s="124">
        <f t="shared" si="12"/>
        <v>0</v>
      </c>
      <c r="I14" s="124">
        <f t="shared" si="12"/>
        <v>0</v>
      </c>
      <c r="J14" s="124">
        <f t="shared" si="12"/>
        <v>0</v>
      </c>
      <c r="K14" s="124">
        <f t="shared" si="12"/>
        <v>0</v>
      </c>
      <c r="L14" s="124">
        <f t="shared" si="12"/>
        <v>0</v>
      </c>
      <c r="M14" s="124">
        <f t="shared" si="12"/>
        <v>0</v>
      </c>
      <c r="N14" s="124">
        <f t="shared" si="12"/>
        <v>0</v>
      </c>
      <c r="O14" s="124">
        <f t="shared" si="12"/>
        <v>0</v>
      </c>
      <c r="P14" s="124">
        <f t="shared" si="12"/>
        <v>0</v>
      </c>
      <c r="Q14" s="124">
        <f t="shared" si="12"/>
        <v>0</v>
      </c>
      <c r="R14" s="124">
        <f t="shared" si="12"/>
        <v>0</v>
      </c>
      <c r="S14" s="124">
        <f t="shared" si="12"/>
        <v>0</v>
      </c>
      <c r="T14" s="124">
        <f t="shared" si="12"/>
        <v>0</v>
      </c>
      <c r="U14" s="125">
        <f t="shared" si="3"/>
        <v>0</v>
      </c>
    </row>
    <row r="15" ht="15.75" customHeight="1">
      <c r="A15" s="126" t="s">
        <v>275</v>
      </c>
      <c r="B15" s="126" t="s">
        <v>25</v>
      </c>
      <c r="C15" s="105">
        <v>1.0</v>
      </c>
      <c r="D15" s="98" t="s">
        <v>131</v>
      </c>
      <c r="E15" s="124">
        <f t="shared" ref="E15:T15" si="13">IF(ISNA(INDEX(INDIRECT(E$3&amp;"!$J:$J"),MATCH($B15,INDIRECT(E$3&amp;"!$B:$B"),0),1)),0,INDEX(INDIRECT(E$3&amp;"!$J:$J"),MATCH($B15,INDIRECT(E$3&amp;"!$B:$B"),0),1))</f>
        <v>0</v>
      </c>
      <c r="F15" s="124">
        <f t="shared" si="13"/>
        <v>0</v>
      </c>
      <c r="G15" s="124">
        <f t="shared" si="13"/>
        <v>0</v>
      </c>
      <c r="H15" s="124">
        <f t="shared" si="13"/>
        <v>0</v>
      </c>
      <c r="I15" s="124">
        <f t="shared" si="13"/>
        <v>0</v>
      </c>
      <c r="J15" s="124">
        <f t="shared" si="13"/>
        <v>0</v>
      </c>
      <c r="K15" s="124">
        <f t="shared" si="13"/>
        <v>0</v>
      </c>
      <c r="L15" s="124">
        <f t="shared" si="13"/>
        <v>0</v>
      </c>
      <c r="M15" s="124">
        <f t="shared" si="13"/>
        <v>0</v>
      </c>
      <c r="N15" s="124">
        <f t="shared" si="13"/>
        <v>0</v>
      </c>
      <c r="O15" s="124">
        <f t="shared" si="13"/>
        <v>0</v>
      </c>
      <c r="P15" s="124">
        <f t="shared" si="13"/>
        <v>0</v>
      </c>
      <c r="Q15" s="124">
        <f t="shared" si="13"/>
        <v>0</v>
      </c>
      <c r="R15" s="124">
        <f t="shared" si="13"/>
        <v>0</v>
      </c>
      <c r="S15" s="124">
        <f t="shared" si="13"/>
        <v>0</v>
      </c>
      <c r="T15" s="124">
        <f t="shared" si="13"/>
        <v>0</v>
      </c>
      <c r="U15" s="125">
        <f t="shared" si="3"/>
        <v>0</v>
      </c>
    </row>
    <row r="16" ht="15.75" customHeight="1">
      <c r="A16" s="126" t="s">
        <v>275</v>
      </c>
      <c r="B16" s="129" t="s">
        <v>26</v>
      </c>
      <c r="C16" s="105">
        <v>1.0</v>
      </c>
      <c r="D16" s="98" t="s">
        <v>131</v>
      </c>
      <c r="E16" s="124">
        <f t="shared" ref="E16:T16" si="14">IF(ISNA(INDEX(INDIRECT(E$3&amp;"!$J:$J"),MATCH($B16,INDIRECT(E$3&amp;"!$B:$B"),0),1)),0,INDEX(INDIRECT(E$3&amp;"!$J:$J"),MATCH($B16,INDIRECT(E$3&amp;"!$B:$B"),0),1))</f>
        <v>0</v>
      </c>
      <c r="F16" s="124">
        <f t="shared" si="14"/>
        <v>0</v>
      </c>
      <c r="G16" s="124">
        <f t="shared" si="14"/>
        <v>0</v>
      </c>
      <c r="H16" s="124">
        <f t="shared" si="14"/>
        <v>0</v>
      </c>
      <c r="I16" s="124">
        <f t="shared" si="14"/>
        <v>0</v>
      </c>
      <c r="J16" s="124">
        <f t="shared" si="14"/>
        <v>0</v>
      </c>
      <c r="K16" s="124">
        <f t="shared" si="14"/>
        <v>0</v>
      </c>
      <c r="L16" s="124">
        <f t="shared" si="14"/>
        <v>0</v>
      </c>
      <c r="M16" s="124">
        <f t="shared" si="14"/>
        <v>0</v>
      </c>
      <c r="N16" s="124">
        <f t="shared" si="14"/>
        <v>0</v>
      </c>
      <c r="O16" s="124">
        <f t="shared" si="14"/>
        <v>0</v>
      </c>
      <c r="P16" s="124">
        <f t="shared" si="14"/>
        <v>0</v>
      </c>
      <c r="Q16" s="124">
        <f t="shared" si="14"/>
        <v>0</v>
      </c>
      <c r="R16" s="124">
        <f t="shared" si="14"/>
        <v>0</v>
      </c>
      <c r="S16" s="124">
        <f t="shared" si="14"/>
        <v>0</v>
      </c>
      <c r="T16" s="124">
        <f t="shared" si="14"/>
        <v>0</v>
      </c>
      <c r="U16" s="125">
        <f t="shared" si="3"/>
        <v>0</v>
      </c>
    </row>
    <row r="17" ht="15.75" customHeight="1">
      <c r="A17" s="126" t="s">
        <v>275</v>
      </c>
      <c r="B17" s="130" t="s">
        <v>27</v>
      </c>
      <c r="C17" s="105">
        <v>1.0</v>
      </c>
      <c r="D17" s="98" t="s">
        <v>146</v>
      </c>
      <c r="E17" s="124">
        <f t="shared" ref="E17:T17" si="15">IF(ISNA(INDEX(INDIRECT(E$3&amp;"!$J:$J"),MATCH($B17,INDIRECT(E$3&amp;"!$B:$B"),0),1)),0,INDEX(INDIRECT(E$3&amp;"!$J:$J"),MATCH($B17,INDIRECT(E$3&amp;"!$B:$B"),0),1))</f>
        <v>0</v>
      </c>
      <c r="F17" s="124">
        <f t="shared" si="15"/>
        <v>0</v>
      </c>
      <c r="G17" s="124">
        <f t="shared" si="15"/>
        <v>0</v>
      </c>
      <c r="H17" s="124">
        <f t="shared" si="15"/>
        <v>0</v>
      </c>
      <c r="I17" s="124">
        <f t="shared" si="15"/>
        <v>0</v>
      </c>
      <c r="J17" s="124">
        <f t="shared" si="15"/>
        <v>0</v>
      </c>
      <c r="K17" s="124">
        <f t="shared" si="15"/>
        <v>0</v>
      </c>
      <c r="L17" s="124">
        <f t="shared" si="15"/>
        <v>0</v>
      </c>
      <c r="M17" s="124">
        <f t="shared" si="15"/>
        <v>0</v>
      </c>
      <c r="N17" s="124">
        <f t="shared" si="15"/>
        <v>0</v>
      </c>
      <c r="O17" s="124">
        <f t="shared" si="15"/>
        <v>0</v>
      </c>
      <c r="P17" s="124">
        <f t="shared" si="15"/>
        <v>0</v>
      </c>
      <c r="Q17" s="124">
        <f t="shared" si="15"/>
        <v>0</v>
      </c>
      <c r="R17" s="124">
        <f t="shared" si="15"/>
        <v>0</v>
      </c>
      <c r="S17" s="124">
        <f t="shared" si="15"/>
        <v>0</v>
      </c>
      <c r="T17" s="124">
        <f t="shared" si="15"/>
        <v>0</v>
      </c>
      <c r="U17" s="125">
        <f t="shared" si="3"/>
        <v>0</v>
      </c>
    </row>
    <row r="18" ht="15.75" customHeight="1">
      <c r="A18" s="126" t="s">
        <v>275</v>
      </c>
      <c r="B18" s="126" t="s">
        <v>28</v>
      </c>
      <c r="C18" s="105">
        <v>1.0</v>
      </c>
      <c r="D18" s="98" t="s">
        <v>131</v>
      </c>
      <c r="E18" s="124">
        <f t="shared" ref="E18:T18" si="16">IF(ISNA(INDEX(INDIRECT(E$3&amp;"!$J:$J"),MATCH($B18,INDIRECT(E$3&amp;"!$B:$B"),0),1)),0,INDEX(INDIRECT(E$3&amp;"!$J:$J"),MATCH($B18,INDIRECT(E$3&amp;"!$B:$B"),0),1))</f>
        <v>0</v>
      </c>
      <c r="F18" s="124">
        <f t="shared" si="16"/>
        <v>0</v>
      </c>
      <c r="G18" s="124">
        <f t="shared" si="16"/>
        <v>0</v>
      </c>
      <c r="H18" s="124">
        <f t="shared" si="16"/>
        <v>0</v>
      </c>
      <c r="I18" s="124">
        <f t="shared" si="16"/>
        <v>0</v>
      </c>
      <c r="J18" s="124">
        <f t="shared" si="16"/>
        <v>0</v>
      </c>
      <c r="K18" s="124">
        <f t="shared" si="16"/>
        <v>0</v>
      </c>
      <c r="L18" s="124">
        <f t="shared" si="16"/>
        <v>0</v>
      </c>
      <c r="M18" s="124">
        <f t="shared" si="16"/>
        <v>0</v>
      </c>
      <c r="N18" s="124">
        <f t="shared" si="16"/>
        <v>0</v>
      </c>
      <c r="O18" s="124">
        <f t="shared" si="16"/>
        <v>0</v>
      </c>
      <c r="P18" s="124">
        <f t="shared" si="16"/>
        <v>0</v>
      </c>
      <c r="Q18" s="124">
        <f t="shared" si="16"/>
        <v>0</v>
      </c>
      <c r="R18" s="124">
        <f t="shared" si="16"/>
        <v>0</v>
      </c>
      <c r="S18" s="124">
        <f t="shared" si="16"/>
        <v>0</v>
      </c>
      <c r="T18" s="124">
        <f t="shared" si="16"/>
        <v>0</v>
      </c>
      <c r="U18" s="125">
        <f t="shared" si="3"/>
        <v>0</v>
      </c>
    </row>
    <row r="19" ht="15.75" customHeight="1">
      <c r="A19" s="126" t="s">
        <v>275</v>
      </c>
      <c r="B19" s="126" t="s">
        <v>29</v>
      </c>
      <c r="C19" s="105">
        <v>1.0</v>
      </c>
      <c r="D19" s="98" t="s">
        <v>131</v>
      </c>
      <c r="E19" s="124">
        <f t="shared" ref="E19:T19" si="17">IF(ISNA(INDEX(INDIRECT(E$3&amp;"!$J:$J"),MATCH($B19,INDIRECT(E$3&amp;"!$B:$B"),0),1)),0,INDEX(INDIRECT(E$3&amp;"!$J:$J"),MATCH($B19,INDIRECT(E$3&amp;"!$B:$B"),0),1))</f>
        <v>0</v>
      </c>
      <c r="F19" s="124">
        <f t="shared" si="17"/>
        <v>0</v>
      </c>
      <c r="G19" s="124">
        <f t="shared" si="17"/>
        <v>0</v>
      </c>
      <c r="H19" s="124">
        <f t="shared" si="17"/>
        <v>0</v>
      </c>
      <c r="I19" s="124">
        <f t="shared" si="17"/>
        <v>0</v>
      </c>
      <c r="J19" s="124">
        <f t="shared" si="17"/>
        <v>0</v>
      </c>
      <c r="K19" s="124">
        <f t="shared" si="17"/>
        <v>0</v>
      </c>
      <c r="L19" s="124">
        <f t="shared" si="17"/>
        <v>0</v>
      </c>
      <c r="M19" s="124">
        <f t="shared" si="17"/>
        <v>0</v>
      </c>
      <c r="N19" s="124">
        <f t="shared" si="17"/>
        <v>0</v>
      </c>
      <c r="O19" s="124">
        <f t="shared" si="17"/>
        <v>0</v>
      </c>
      <c r="P19" s="124">
        <f t="shared" si="17"/>
        <v>0</v>
      </c>
      <c r="Q19" s="124">
        <f t="shared" si="17"/>
        <v>0</v>
      </c>
      <c r="R19" s="124">
        <f t="shared" si="17"/>
        <v>0</v>
      </c>
      <c r="S19" s="124">
        <f t="shared" si="17"/>
        <v>0</v>
      </c>
      <c r="T19" s="124">
        <f t="shared" si="17"/>
        <v>0</v>
      </c>
      <c r="U19" s="125">
        <f t="shared" si="3"/>
        <v>0</v>
      </c>
    </row>
    <row r="20" ht="15.75" customHeight="1">
      <c r="A20" s="126" t="s">
        <v>275</v>
      </c>
      <c r="B20" s="126" t="s">
        <v>30</v>
      </c>
      <c r="C20" s="105">
        <v>1.0</v>
      </c>
      <c r="D20" s="98" t="s">
        <v>146</v>
      </c>
      <c r="E20" s="124">
        <f t="shared" ref="E20:T20" si="18">IF(ISNA(INDEX(INDIRECT(E$3&amp;"!$J:$J"),MATCH($B20,INDIRECT(E$3&amp;"!$B:$B"),0),1)),0,INDEX(INDIRECT(E$3&amp;"!$J:$J"),MATCH($B20,INDIRECT(E$3&amp;"!$B:$B"),0),1))</f>
        <v>0</v>
      </c>
      <c r="F20" s="124">
        <f t="shared" si="18"/>
        <v>0</v>
      </c>
      <c r="G20" s="124">
        <f t="shared" si="18"/>
        <v>0</v>
      </c>
      <c r="H20" s="124">
        <f t="shared" si="18"/>
        <v>0</v>
      </c>
      <c r="I20" s="124">
        <f t="shared" si="18"/>
        <v>0</v>
      </c>
      <c r="J20" s="124">
        <f t="shared" si="18"/>
        <v>2</v>
      </c>
      <c r="K20" s="124">
        <f t="shared" si="18"/>
        <v>0</v>
      </c>
      <c r="L20" s="124">
        <f t="shared" si="18"/>
        <v>0</v>
      </c>
      <c r="M20" s="124">
        <f t="shared" si="18"/>
        <v>0</v>
      </c>
      <c r="N20" s="124">
        <f t="shared" si="18"/>
        <v>0</v>
      </c>
      <c r="O20" s="124">
        <f t="shared" si="18"/>
        <v>0</v>
      </c>
      <c r="P20" s="124">
        <f t="shared" si="18"/>
        <v>0</v>
      </c>
      <c r="Q20" s="124">
        <f t="shared" si="18"/>
        <v>0</v>
      </c>
      <c r="R20" s="124">
        <f t="shared" si="18"/>
        <v>0</v>
      </c>
      <c r="S20" s="124">
        <f t="shared" si="18"/>
        <v>0</v>
      </c>
      <c r="T20" s="124">
        <f t="shared" si="18"/>
        <v>0</v>
      </c>
      <c r="U20" s="125">
        <f t="shared" si="3"/>
        <v>2</v>
      </c>
    </row>
    <row r="21" ht="15.75" customHeight="1">
      <c r="A21" s="126" t="s">
        <v>275</v>
      </c>
      <c r="B21" s="126" t="s">
        <v>31</v>
      </c>
      <c r="C21" s="105">
        <v>1.0</v>
      </c>
      <c r="D21" s="98" t="s">
        <v>131</v>
      </c>
      <c r="E21" s="124">
        <f t="shared" ref="E21:T21" si="19">IF(ISNA(INDEX(INDIRECT(E$3&amp;"!$J:$J"),MATCH($B21,INDIRECT(E$3&amp;"!$B:$B"),0),1)),0,INDEX(INDIRECT(E$3&amp;"!$J:$J"),MATCH($B21,INDIRECT(E$3&amp;"!$B:$B"),0),1))</f>
        <v>0</v>
      </c>
      <c r="F21" s="124">
        <f t="shared" si="19"/>
        <v>0</v>
      </c>
      <c r="G21" s="124">
        <f t="shared" si="19"/>
        <v>0</v>
      </c>
      <c r="H21" s="124">
        <f t="shared" si="19"/>
        <v>0</v>
      </c>
      <c r="I21" s="124">
        <f t="shared" si="19"/>
        <v>0</v>
      </c>
      <c r="J21" s="124">
        <f t="shared" si="19"/>
        <v>0</v>
      </c>
      <c r="K21" s="124">
        <f t="shared" si="19"/>
        <v>0</v>
      </c>
      <c r="L21" s="124">
        <f t="shared" si="19"/>
        <v>0</v>
      </c>
      <c r="M21" s="124">
        <f t="shared" si="19"/>
        <v>0</v>
      </c>
      <c r="N21" s="124">
        <f t="shared" si="19"/>
        <v>0</v>
      </c>
      <c r="O21" s="124">
        <f t="shared" si="19"/>
        <v>0</v>
      </c>
      <c r="P21" s="124">
        <f t="shared" si="19"/>
        <v>0</v>
      </c>
      <c r="Q21" s="124">
        <f t="shared" si="19"/>
        <v>0</v>
      </c>
      <c r="R21" s="124">
        <f t="shared" si="19"/>
        <v>0</v>
      </c>
      <c r="S21" s="124">
        <f t="shared" si="19"/>
        <v>0</v>
      </c>
      <c r="T21" s="124">
        <f t="shared" si="19"/>
        <v>0</v>
      </c>
      <c r="U21" s="125">
        <f t="shared" si="3"/>
        <v>0</v>
      </c>
    </row>
    <row r="22" ht="15.75" customHeight="1">
      <c r="A22" s="126" t="s">
        <v>275</v>
      </c>
      <c r="B22" s="126" t="s">
        <v>32</v>
      </c>
      <c r="C22" s="105">
        <v>1.0</v>
      </c>
      <c r="D22" s="98" t="s">
        <v>131</v>
      </c>
      <c r="E22" s="124">
        <f t="shared" ref="E22:T22" si="20">IF(ISNA(INDEX(INDIRECT(E$3&amp;"!$J:$J"),MATCH($B22,INDIRECT(E$3&amp;"!$B:$B"),0),1)),0,INDEX(INDIRECT(E$3&amp;"!$J:$J"),MATCH($B22,INDIRECT(E$3&amp;"!$B:$B"),0),1))</f>
        <v>0</v>
      </c>
      <c r="F22" s="124">
        <f t="shared" si="20"/>
        <v>0</v>
      </c>
      <c r="G22" s="124">
        <f t="shared" si="20"/>
        <v>0</v>
      </c>
      <c r="H22" s="124">
        <f t="shared" si="20"/>
        <v>0</v>
      </c>
      <c r="I22" s="124">
        <f t="shared" si="20"/>
        <v>0</v>
      </c>
      <c r="J22" s="124">
        <f t="shared" si="20"/>
        <v>0</v>
      </c>
      <c r="K22" s="124">
        <f t="shared" si="20"/>
        <v>0</v>
      </c>
      <c r="L22" s="124">
        <f t="shared" si="20"/>
        <v>0</v>
      </c>
      <c r="M22" s="124">
        <f t="shared" si="20"/>
        <v>0</v>
      </c>
      <c r="N22" s="124">
        <f t="shared" si="20"/>
        <v>0</v>
      </c>
      <c r="O22" s="124">
        <f t="shared" si="20"/>
        <v>0</v>
      </c>
      <c r="P22" s="124">
        <f t="shared" si="20"/>
        <v>0</v>
      </c>
      <c r="Q22" s="124">
        <f t="shared" si="20"/>
        <v>0</v>
      </c>
      <c r="R22" s="124">
        <f t="shared" si="20"/>
        <v>0</v>
      </c>
      <c r="S22" s="124">
        <f t="shared" si="20"/>
        <v>0</v>
      </c>
      <c r="T22" s="124">
        <f t="shared" si="20"/>
        <v>0</v>
      </c>
      <c r="U22" s="125">
        <f t="shared" si="3"/>
        <v>0</v>
      </c>
    </row>
    <row r="23" ht="15.75" customHeight="1">
      <c r="A23" s="126" t="s">
        <v>275</v>
      </c>
      <c r="B23" s="126" t="s">
        <v>33</v>
      </c>
      <c r="C23" s="105">
        <v>1.0</v>
      </c>
      <c r="D23" s="98" t="s">
        <v>146</v>
      </c>
      <c r="E23" s="124">
        <f t="shared" ref="E23:T23" si="21">IF(ISNA(INDEX(INDIRECT(E$3&amp;"!$J:$J"),MATCH($B23,INDIRECT(E$3&amp;"!$B:$B"),0),1)),0,INDEX(INDIRECT(E$3&amp;"!$J:$J"),MATCH($B23,INDIRECT(E$3&amp;"!$B:$B"),0),1))</f>
        <v>0</v>
      </c>
      <c r="F23" s="124">
        <f t="shared" si="21"/>
        <v>0</v>
      </c>
      <c r="G23" s="124">
        <f t="shared" si="21"/>
        <v>0</v>
      </c>
      <c r="H23" s="124">
        <f t="shared" si="21"/>
        <v>0</v>
      </c>
      <c r="I23" s="124">
        <f t="shared" si="21"/>
        <v>0</v>
      </c>
      <c r="J23" s="124">
        <f t="shared" si="21"/>
        <v>4</v>
      </c>
      <c r="K23" s="124">
        <f t="shared" si="21"/>
        <v>0</v>
      </c>
      <c r="L23" s="124">
        <f t="shared" si="21"/>
        <v>0</v>
      </c>
      <c r="M23" s="124">
        <f t="shared" si="21"/>
        <v>0</v>
      </c>
      <c r="N23" s="124">
        <f t="shared" si="21"/>
        <v>0</v>
      </c>
      <c r="O23" s="124">
        <f t="shared" si="21"/>
        <v>0</v>
      </c>
      <c r="P23" s="124">
        <f t="shared" si="21"/>
        <v>0</v>
      </c>
      <c r="Q23" s="124">
        <f t="shared" si="21"/>
        <v>0</v>
      </c>
      <c r="R23" s="124">
        <f t="shared" si="21"/>
        <v>0</v>
      </c>
      <c r="S23" s="124">
        <f t="shared" si="21"/>
        <v>0</v>
      </c>
      <c r="T23" s="124">
        <f t="shared" si="21"/>
        <v>0</v>
      </c>
      <c r="U23" s="125">
        <f t="shared" si="3"/>
        <v>4</v>
      </c>
    </row>
    <row r="24" ht="15.75" customHeight="1">
      <c r="A24" s="126" t="s">
        <v>275</v>
      </c>
      <c r="B24" s="126" t="s">
        <v>34</v>
      </c>
      <c r="C24" s="105">
        <v>1.0</v>
      </c>
      <c r="D24" s="98" t="s">
        <v>131</v>
      </c>
      <c r="E24" s="124">
        <f t="shared" ref="E24:T24" si="22">IF(ISNA(INDEX(INDIRECT(E$3&amp;"!$J:$J"),MATCH($B24,INDIRECT(E$3&amp;"!$B:$B"),0),1)),0,INDEX(INDIRECT(E$3&amp;"!$J:$J"),MATCH($B24,INDIRECT(E$3&amp;"!$B:$B"),0),1))</f>
        <v>0</v>
      </c>
      <c r="F24" s="124">
        <f t="shared" si="22"/>
        <v>0</v>
      </c>
      <c r="G24" s="124">
        <f t="shared" si="22"/>
        <v>0</v>
      </c>
      <c r="H24" s="124">
        <f t="shared" si="22"/>
        <v>0</v>
      </c>
      <c r="I24" s="124">
        <f t="shared" si="22"/>
        <v>0</v>
      </c>
      <c r="J24" s="124">
        <f t="shared" si="22"/>
        <v>2</v>
      </c>
      <c r="K24" s="124">
        <f t="shared" si="22"/>
        <v>0</v>
      </c>
      <c r="L24" s="124">
        <f t="shared" si="22"/>
        <v>0</v>
      </c>
      <c r="M24" s="124">
        <f t="shared" si="22"/>
        <v>0</v>
      </c>
      <c r="N24" s="124">
        <f t="shared" si="22"/>
        <v>0</v>
      </c>
      <c r="O24" s="124">
        <f t="shared" si="22"/>
        <v>0</v>
      </c>
      <c r="P24" s="124">
        <f t="shared" si="22"/>
        <v>0</v>
      </c>
      <c r="Q24" s="124">
        <f t="shared" si="22"/>
        <v>0</v>
      </c>
      <c r="R24" s="124">
        <f t="shared" si="22"/>
        <v>0</v>
      </c>
      <c r="S24" s="124">
        <f t="shared" si="22"/>
        <v>0</v>
      </c>
      <c r="T24" s="124">
        <f t="shared" si="22"/>
        <v>0</v>
      </c>
      <c r="U24" s="125">
        <f t="shared" si="3"/>
        <v>2</v>
      </c>
    </row>
    <row r="25" ht="15.75" customHeight="1">
      <c r="A25" s="126" t="s">
        <v>275</v>
      </c>
      <c r="B25" s="126" t="s">
        <v>35</v>
      </c>
      <c r="C25" s="105">
        <v>1.0</v>
      </c>
      <c r="D25" s="98" t="s">
        <v>131</v>
      </c>
      <c r="E25" s="124">
        <f t="shared" ref="E25:T25" si="23">IF(ISNA(INDEX(INDIRECT(E$3&amp;"!$J:$J"),MATCH($B25,INDIRECT(E$3&amp;"!$B:$B"),0),1)),0,INDEX(INDIRECT(E$3&amp;"!$J:$J"),MATCH($B25,INDIRECT(E$3&amp;"!$B:$B"),0),1))</f>
        <v>0</v>
      </c>
      <c r="F25" s="124">
        <f t="shared" si="23"/>
        <v>0</v>
      </c>
      <c r="G25" s="124">
        <f t="shared" si="23"/>
        <v>0</v>
      </c>
      <c r="H25" s="124">
        <f t="shared" si="23"/>
        <v>0</v>
      </c>
      <c r="I25" s="124">
        <f t="shared" si="23"/>
        <v>0</v>
      </c>
      <c r="J25" s="124">
        <f t="shared" si="23"/>
        <v>0</v>
      </c>
      <c r="K25" s="124">
        <f t="shared" si="23"/>
        <v>0</v>
      </c>
      <c r="L25" s="124">
        <f t="shared" si="23"/>
        <v>0</v>
      </c>
      <c r="M25" s="124">
        <f t="shared" si="23"/>
        <v>0</v>
      </c>
      <c r="N25" s="124">
        <f t="shared" si="23"/>
        <v>0</v>
      </c>
      <c r="O25" s="124">
        <f t="shared" si="23"/>
        <v>0</v>
      </c>
      <c r="P25" s="124">
        <f t="shared" si="23"/>
        <v>0</v>
      </c>
      <c r="Q25" s="124">
        <f t="shared" si="23"/>
        <v>0</v>
      </c>
      <c r="R25" s="124">
        <f t="shared" si="23"/>
        <v>0</v>
      </c>
      <c r="S25" s="124">
        <f t="shared" si="23"/>
        <v>0</v>
      </c>
      <c r="T25" s="124">
        <f t="shared" si="23"/>
        <v>0</v>
      </c>
      <c r="U25" s="125">
        <f t="shared" si="3"/>
        <v>0</v>
      </c>
    </row>
    <row r="26" ht="15.75" customHeight="1">
      <c r="A26" s="126" t="s">
        <v>275</v>
      </c>
      <c r="B26" s="126" t="s">
        <v>36</v>
      </c>
      <c r="C26" s="105">
        <v>1.0</v>
      </c>
      <c r="D26" s="98" t="s">
        <v>277</v>
      </c>
      <c r="E26" s="124">
        <f t="shared" ref="E26:T26" si="24">IF(ISNA(INDEX(INDIRECT(E$3&amp;"!$J:$J"),MATCH($B26,INDIRECT(E$3&amp;"!$B:$B"),0),1)),0,INDEX(INDIRECT(E$3&amp;"!$J:$J"),MATCH($B26,INDIRECT(E$3&amp;"!$B:$B"),0),1))</f>
        <v>0</v>
      </c>
      <c r="F26" s="124">
        <f t="shared" si="24"/>
        <v>0</v>
      </c>
      <c r="G26" s="124">
        <f t="shared" si="24"/>
        <v>0</v>
      </c>
      <c r="H26" s="124">
        <f t="shared" si="24"/>
        <v>0</v>
      </c>
      <c r="I26" s="124">
        <f t="shared" si="24"/>
        <v>0</v>
      </c>
      <c r="J26" s="124">
        <f t="shared" si="24"/>
        <v>0</v>
      </c>
      <c r="K26" s="124">
        <f t="shared" si="24"/>
        <v>0</v>
      </c>
      <c r="L26" s="124">
        <f t="shared" si="24"/>
        <v>0</v>
      </c>
      <c r="M26" s="124">
        <f t="shared" si="24"/>
        <v>0</v>
      </c>
      <c r="N26" s="124">
        <f t="shared" si="24"/>
        <v>0</v>
      </c>
      <c r="O26" s="124">
        <f t="shared" si="24"/>
        <v>0</v>
      </c>
      <c r="P26" s="124">
        <f t="shared" si="24"/>
        <v>0</v>
      </c>
      <c r="Q26" s="124">
        <f t="shared" si="24"/>
        <v>0</v>
      </c>
      <c r="R26" s="124">
        <f t="shared" si="24"/>
        <v>0</v>
      </c>
      <c r="S26" s="124">
        <f t="shared" si="24"/>
        <v>0</v>
      </c>
      <c r="T26" s="124">
        <f t="shared" si="24"/>
        <v>0</v>
      </c>
      <c r="U26" s="125">
        <f t="shared" si="3"/>
        <v>0</v>
      </c>
    </row>
    <row r="27" ht="15.75" customHeight="1">
      <c r="A27" s="126" t="s">
        <v>275</v>
      </c>
      <c r="B27" s="126" t="s">
        <v>37</v>
      </c>
      <c r="C27" s="105">
        <v>1.0</v>
      </c>
      <c r="D27" s="98" t="s">
        <v>131</v>
      </c>
      <c r="E27" s="124">
        <f t="shared" ref="E27:T27" si="25">IF(ISNA(INDEX(INDIRECT(E$3&amp;"!$J:$J"),MATCH($B27,INDIRECT(E$3&amp;"!$B:$B"),0),1)),0,INDEX(INDIRECT(E$3&amp;"!$J:$J"),MATCH($B27,INDIRECT(E$3&amp;"!$B:$B"),0),1))</f>
        <v>0</v>
      </c>
      <c r="F27" s="124">
        <f t="shared" si="25"/>
        <v>0</v>
      </c>
      <c r="G27" s="124">
        <f t="shared" si="25"/>
        <v>0</v>
      </c>
      <c r="H27" s="124">
        <f t="shared" si="25"/>
        <v>0</v>
      </c>
      <c r="I27" s="124">
        <f t="shared" si="25"/>
        <v>0</v>
      </c>
      <c r="J27" s="124">
        <f t="shared" si="25"/>
        <v>0</v>
      </c>
      <c r="K27" s="124">
        <f t="shared" si="25"/>
        <v>0</v>
      </c>
      <c r="L27" s="124">
        <f t="shared" si="25"/>
        <v>0</v>
      </c>
      <c r="M27" s="124">
        <f t="shared" si="25"/>
        <v>0</v>
      </c>
      <c r="N27" s="124">
        <f t="shared" si="25"/>
        <v>0</v>
      </c>
      <c r="O27" s="124">
        <f t="shared" si="25"/>
        <v>0</v>
      </c>
      <c r="P27" s="124">
        <f t="shared" si="25"/>
        <v>0</v>
      </c>
      <c r="Q27" s="124">
        <f t="shared" si="25"/>
        <v>0</v>
      </c>
      <c r="R27" s="124">
        <f t="shared" si="25"/>
        <v>0</v>
      </c>
      <c r="S27" s="124">
        <f t="shared" si="25"/>
        <v>0</v>
      </c>
      <c r="T27" s="124">
        <f t="shared" si="25"/>
        <v>0</v>
      </c>
      <c r="U27" s="125">
        <f t="shared" si="3"/>
        <v>0</v>
      </c>
    </row>
    <row r="28" ht="15.75" customHeight="1">
      <c r="A28" s="126" t="s">
        <v>275</v>
      </c>
      <c r="B28" s="126" t="s">
        <v>38</v>
      </c>
      <c r="C28" s="105">
        <v>1.0</v>
      </c>
      <c r="D28" s="98" t="s">
        <v>131</v>
      </c>
      <c r="E28" s="124">
        <f t="shared" ref="E28:T28" si="26">IF(ISNA(INDEX(INDIRECT(E$3&amp;"!$J:$J"),MATCH($B28,INDIRECT(E$3&amp;"!$B:$B"),0),1)),0,INDEX(INDIRECT(E$3&amp;"!$J:$J"),MATCH($B28,INDIRECT(E$3&amp;"!$B:$B"),0),1))</f>
        <v>0</v>
      </c>
      <c r="F28" s="124">
        <f t="shared" si="26"/>
        <v>0</v>
      </c>
      <c r="G28" s="124">
        <f t="shared" si="26"/>
        <v>0</v>
      </c>
      <c r="H28" s="124">
        <f t="shared" si="26"/>
        <v>0</v>
      </c>
      <c r="I28" s="124">
        <f t="shared" si="26"/>
        <v>0</v>
      </c>
      <c r="J28" s="124">
        <f t="shared" si="26"/>
        <v>0</v>
      </c>
      <c r="K28" s="124">
        <f t="shared" si="26"/>
        <v>0</v>
      </c>
      <c r="L28" s="124">
        <f t="shared" si="26"/>
        <v>0</v>
      </c>
      <c r="M28" s="124">
        <f t="shared" si="26"/>
        <v>0</v>
      </c>
      <c r="N28" s="124">
        <f t="shared" si="26"/>
        <v>0</v>
      </c>
      <c r="O28" s="124">
        <f t="shared" si="26"/>
        <v>0</v>
      </c>
      <c r="P28" s="124">
        <f t="shared" si="26"/>
        <v>0</v>
      </c>
      <c r="Q28" s="124">
        <f t="shared" si="26"/>
        <v>0</v>
      </c>
      <c r="R28" s="124">
        <f t="shared" si="26"/>
        <v>0</v>
      </c>
      <c r="S28" s="124">
        <f t="shared" si="26"/>
        <v>0</v>
      </c>
      <c r="T28" s="124">
        <f t="shared" si="26"/>
        <v>0</v>
      </c>
      <c r="U28" s="125">
        <f t="shared" si="3"/>
        <v>0</v>
      </c>
    </row>
    <row r="29" ht="15.75" customHeight="1">
      <c r="A29" s="126" t="s">
        <v>275</v>
      </c>
      <c r="B29" s="126" t="s">
        <v>39</v>
      </c>
      <c r="C29" s="105">
        <v>1.0</v>
      </c>
      <c r="D29" s="98" t="s">
        <v>131</v>
      </c>
      <c r="E29" s="124">
        <f t="shared" ref="E29:T29" si="27">IF(ISNA(INDEX(INDIRECT(E$3&amp;"!$J:$J"),MATCH($B29,INDIRECT(E$3&amp;"!$B:$B"),0),1)),0,INDEX(INDIRECT(E$3&amp;"!$J:$J"),MATCH($B29,INDIRECT(E$3&amp;"!$B:$B"),0),1))</f>
        <v>0</v>
      </c>
      <c r="F29" s="124">
        <f t="shared" si="27"/>
        <v>0</v>
      </c>
      <c r="G29" s="124">
        <f t="shared" si="27"/>
        <v>0</v>
      </c>
      <c r="H29" s="124">
        <f t="shared" si="27"/>
        <v>0</v>
      </c>
      <c r="I29" s="124">
        <f t="shared" si="27"/>
        <v>0</v>
      </c>
      <c r="J29" s="124">
        <f t="shared" si="27"/>
        <v>0</v>
      </c>
      <c r="K29" s="124">
        <f t="shared" si="27"/>
        <v>8</v>
      </c>
      <c r="L29" s="124">
        <f t="shared" si="27"/>
        <v>0</v>
      </c>
      <c r="M29" s="124">
        <f t="shared" si="27"/>
        <v>0</v>
      </c>
      <c r="N29" s="124">
        <f t="shared" si="27"/>
        <v>0</v>
      </c>
      <c r="O29" s="124">
        <f t="shared" si="27"/>
        <v>0</v>
      </c>
      <c r="P29" s="124">
        <f t="shared" si="27"/>
        <v>0</v>
      </c>
      <c r="Q29" s="124">
        <f t="shared" si="27"/>
        <v>0</v>
      </c>
      <c r="R29" s="124">
        <f t="shared" si="27"/>
        <v>0</v>
      </c>
      <c r="S29" s="124">
        <f t="shared" si="27"/>
        <v>0</v>
      </c>
      <c r="T29" s="124">
        <f t="shared" si="27"/>
        <v>0</v>
      </c>
      <c r="U29" s="125">
        <f t="shared" si="3"/>
        <v>8</v>
      </c>
    </row>
    <row r="30" ht="15.75" customHeight="1">
      <c r="A30" s="126" t="s">
        <v>275</v>
      </c>
      <c r="B30" s="126" t="s">
        <v>40</v>
      </c>
      <c r="C30" s="105">
        <v>1.0</v>
      </c>
      <c r="D30" s="98" t="s">
        <v>131</v>
      </c>
      <c r="E30" s="124">
        <f t="shared" ref="E30:T30" si="28">IF(ISNA(INDEX(INDIRECT(E$3&amp;"!$J:$J"),MATCH($B30,INDIRECT(E$3&amp;"!$B:$B"),0),1)),0,INDEX(INDIRECT(E$3&amp;"!$J:$J"),MATCH($B30,INDIRECT(E$3&amp;"!$B:$B"),0),1))</f>
        <v>0</v>
      </c>
      <c r="F30" s="124">
        <f t="shared" si="28"/>
        <v>0</v>
      </c>
      <c r="G30" s="124">
        <f t="shared" si="28"/>
        <v>0</v>
      </c>
      <c r="H30" s="124">
        <f t="shared" si="28"/>
        <v>0</v>
      </c>
      <c r="I30" s="124">
        <f t="shared" si="28"/>
        <v>0</v>
      </c>
      <c r="J30" s="124">
        <f t="shared" si="28"/>
        <v>0</v>
      </c>
      <c r="K30" s="124">
        <f t="shared" si="28"/>
        <v>0</v>
      </c>
      <c r="L30" s="124">
        <f t="shared" si="28"/>
        <v>0</v>
      </c>
      <c r="M30" s="124">
        <f t="shared" si="28"/>
        <v>0</v>
      </c>
      <c r="N30" s="124">
        <f t="shared" si="28"/>
        <v>0</v>
      </c>
      <c r="O30" s="124">
        <f t="shared" si="28"/>
        <v>0</v>
      </c>
      <c r="P30" s="124">
        <f t="shared" si="28"/>
        <v>0</v>
      </c>
      <c r="Q30" s="124">
        <f t="shared" si="28"/>
        <v>0</v>
      </c>
      <c r="R30" s="124">
        <f t="shared" si="28"/>
        <v>0</v>
      </c>
      <c r="S30" s="124">
        <f t="shared" si="28"/>
        <v>0</v>
      </c>
      <c r="T30" s="124">
        <f t="shared" si="28"/>
        <v>0</v>
      </c>
      <c r="U30" s="125">
        <f t="shared" si="3"/>
        <v>0</v>
      </c>
    </row>
    <row r="31" ht="15.75" customHeight="1">
      <c r="A31" s="126" t="s">
        <v>275</v>
      </c>
      <c r="B31" s="126" t="s">
        <v>278</v>
      </c>
      <c r="C31" s="105">
        <v>1.0</v>
      </c>
      <c r="D31" s="98" t="s">
        <v>131</v>
      </c>
      <c r="E31" s="131">
        <f t="shared" ref="E31:T31" si="29">IF(ISNA(INDEX(INDIRECT(E$3&amp;"!$J:$J"),MATCH($B31,INDIRECT(E$3&amp;"!$B:$B"),0),1)),0,INDEX(INDIRECT(E$3&amp;"!$J:$J"),MATCH($B31,INDIRECT(E$3&amp;"!$B:$B"),0),1))</f>
        <v>0</v>
      </c>
      <c r="F31" s="131">
        <f t="shared" si="29"/>
        <v>0</v>
      </c>
      <c r="G31" s="131">
        <f t="shared" si="29"/>
        <v>0</v>
      </c>
      <c r="H31" s="131">
        <f t="shared" si="29"/>
        <v>0</v>
      </c>
      <c r="I31" s="131">
        <f t="shared" si="29"/>
        <v>0</v>
      </c>
      <c r="J31" s="131">
        <f t="shared" si="29"/>
        <v>0</v>
      </c>
      <c r="K31" s="124">
        <f t="shared" si="29"/>
        <v>0</v>
      </c>
      <c r="L31" s="124">
        <f t="shared" si="29"/>
        <v>0</v>
      </c>
      <c r="M31" s="131">
        <f t="shared" si="29"/>
        <v>0</v>
      </c>
      <c r="N31" s="131">
        <f t="shared" si="29"/>
        <v>0</v>
      </c>
      <c r="O31" s="124">
        <f t="shared" si="29"/>
        <v>0</v>
      </c>
      <c r="P31" s="124">
        <f t="shared" si="29"/>
        <v>0</v>
      </c>
      <c r="Q31" s="124">
        <f t="shared" si="29"/>
        <v>0</v>
      </c>
      <c r="R31" s="124">
        <f t="shared" si="29"/>
        <v>0</v>
      </c>
      <c r="S31" s="124">
        <f t="shared" si="29"/>
        <v>0</v>
      </c>
      <c r="T31" s="124">
        <f t="shared" si="29"/>
        <v>0</v>
      </c>
      <c r="U31" s="125">
        <f t="shared" si="3"/>
        <v>0</v>
      </c>
    </row>
    <row r="32" ht="15.75" customHeight="1">
      <c r="A32" s="126" t="s">
        <v>275</v>
      </c>
      <c r="B32" s="113" t="s">
        <v>279</v>
      </c>
      <c r="C32" s="105">
        <v>1.0</v>
      </c>
      <c r="D32" s="98" t="s">
        <v>131</v>
      </c>
      <c r="E32" s="131">
        <f t="shared" ref="E32:T32" si="30">IF(ISNA(INDEX(INDIRECT(E$3&amp;"!$J:$J"),MATCH($B32,INDIRECT(E$3&amp;"!$B:$B"),0),1)),0,INDEX(INDIRECT(E$3&amp;"!$J:$J"),MATCH($B32,INDIRECT(E$3&amp;"!$B:$B"),0),1))</f>
        <v>0</v>
      </c>
      <c r="F32" s="131">
        <f t="shared" si="30"/>
        <v>0</v>
      </c>
      <c r="G32" s="131">
        <f t="shared" si="30"/>
        <v>0</v>
      </c>
      <c r="H32" s="131">
        <f t="shared" si="30"/>
        <v>0</v>
      </c>
      <c r="I32" s="131">
        <f t="shared" si="30"/>
        <v>0</v>
      </c>
      <c r="J32" s="131">
        <f t="shared" si="30"/>
        <v>0</v>
      </c>
      <c r="K32" s="124">
        <f t="shared" si="30"/>
        <v>0</v>
      </c>
      <c r="L32" s="124">
        <f t="shared" si="30"/>
        <v>0</v>
      </c>
      <c r="M32" s="131">
        <f t="shared" si="30"/>
        <v>0</v>
      </c>
      <c r="N32" s="131">
        <f t="shared" si="30"/>
        <v>0</v>
      </c>
      <c r="O32" s="124">
        <f t="shared" si="30"/>
        <v>0</v>
      </c>
      <c r="P32" s="124">
        <f t="shared" si="30"/>
        <v>0</v>
      </c>
      <c r="Q32" s="124">
        <f t="shared" si="30"/>
        <v>0</v>
      </c>
      <c r="R32" s="124">
        <f t="shared" si="30"/>
        <v>0</v>
      </c>
      <c r="S32" s="124">
        <f t="shared" si="30"/>
        <v>0</v>
      </c>
      <c r="T32" s="124">
        <f t="shared" si="30"/>
        <v>0</v>
      </c>
      <c r="U32" s="125">
        <f t="shared" si="3"/>
        <v>0</v>
      </c>
    </row>
    <row r="33" ht="15.75" customHeight="1">
      <c r="A33" s="126" t="s">
        <v>275</v>
      </c>
      <c r="B33" s="126" t="s">
        <v>225</v>
      </c>
      <c r="C33" s="105">
        <v>1.0</v>
      </c>
      <c r="D33" s="98" t="s">
        <v>131</v>
      </c>
      <c r="E33" s="124">
        <f t="shared" ref="E33:T33" si="31">IF(ISNA(INDEX(INDIRECT(E$3&amp;"!$J:$J"),MATCH($B33,INDIRECT(E$3&amp;"!$B:$B"),0),1)),0,INDEX(INDIRECT(E$3&amp;"!$J:$J"),MATCH($B33,INDIRECT(E$3&amp;"!$B:$B"),0),1))</f>
        <v>0</v>
      </c>
      <c r="F33" s="124">
        <f t="shared" si="31"/>
        <v>0</v>
      </c>
      <c r="G33" s="124">
        <f t="shared" si="31"/>
        <v>0</v>
      </c>
      <c r="H33" s="124">
        <f t="shared" si="31"/>
        <v>0</v>
      </c>
      <c r="I33" s="124">
        <f t="shared" si="31"/>
        <v>0</v>
      </c>
      <c r="J33" s="124">
        <f t="shared" si="31"/>
        <v>0</v>
      </c>
      <c r="K33" s="124">
        <f t="shared" si="31"/>
        <v>0</v>
      </c>
      <c r="L33" s="124">
        <f t="shared" si="31"/>
        <v>0</v>
      </c>
      <c r="M33" s="124">
        <f t="shared" si="31"/>
        <v>0</v>
      </c>
      <c r="N33" s="124">
        <f t="shared" si="31"/>
        <v>0</v>
      </c>
      <c r="O33" s="124">
        <f t="shared" si="31"/>
        <v>0</v>
      </c>
      <c r="P33" s="124">
        <f t="shared" si="31"/>
        <v>0</v>
      </c>
      <c r="Q33" s="124">
        <f t="shared" si="31"/>
        <v>0</v>
      </c>
      <c r="R33" s="124">
        <f t="shared" si="31"/>
        <v>0</v>
      </c>
      <c r="S33" s="124">
        <f t="shared" si="31"/>
        <v>0</v>
      </c>
      <c r="T33" s="124">
        <f t="shared" si="31"/>
        <v>0</v>
      </c>
      <c r="U33" s="132">
        <f t="shared" ref="U33:U113" si="33">SUMIF(E$1:T$1,TRUE,E33:T33)</f>
        <v>0</v>
      </c>
    </row>
    <row r="34" ht="15.75" customHeight="1">
      <c r="A34" s="126" t="s">
        <v>275</v>
      </c>
      <c r="B34" s="126" t="s">
        <v>280</v>
      </c>
      <c r="C34" s="105">
        <v>1.0</v>
      </c>
      <c r="D34" s="98" t="s">
        <v>131</v>
      </c>
      <c r="E34" s="124">
        <f t="shared" ref="E34:T34" si="32">IF(ISNA(INDEX(INDIRECT(E$3&amp;"!$J:$J"),MATCH($B34,INDIRECT(E$3&amp;"!$B:$B"),0),1)),0,INDEX(INDIRECT(E$3&amp;"!$J:$J"),MATCH($B34,INDIRECT(E$3&amp;"!$B:$B"),0),1))</f>
        <v>0</v>
      </c>
      <c r="F34" s="124">
        <f t="shared" si="32"/>
        <v>0</v>
      </c>
      <c r="G34" s="124">
        <f t="shared" si="32"/>
        <v>0</v>
      </c>
      <c r="H34" s="124">
        <f t="shared" si="32"/>
        <v>0</v>
      </c>
      <c r="I34" s="124">
        <f t="shared" si="32"/>
        <v>0</v>
      </c>
      <c r="J34" s="124">
        <f t="shared" si="32"/>
        <v>0</v>
      </c>
      <c r="K34" s="124">
        <f t="shared" si="32"/>
        <v>0</v>
      </c>
      <c r="L34" s="124">
        <f t="shared" si="32"/>
        <v>0</v>
      </c>
      <c r="M34" s="124">
        <f t="shared" si="32"/>
        <v>0</v>
      </c>
      <c r="N34" s="124">
        <f t="shared" si="32"/>
        <v>0</v>
      </c>
      <c r="O34" s="124">
        <f t="shared" si="32"/>
        <v>0</v>
      </c>
      <c r="P34" s="124">
        <f t="shared" si="32"/>
        <v>0</v>
      </c>
      <c r="Q34" s="124">
        <f t="shared" si="32"/>
        <v>0</v>
      </c>
      <c r="R34" s="124">
        <f t="shared" si="32"/>
        <v>0</v>
      </c>
      <c r="S34" s="124">
        <f t="shared" si="32"/>
        <v>0</v>
      </c>
      <c r="T34" s="124">
        <f t="shared" si="32"/>
        <v>0</v>
      </c>
      <c r="U34" s="132">
        <f t="shared" si="33"/>
        <v>0</v>
      </c>
    </row>
    <row r="35" ht="15.75" customHeight="1">
      <c r="A35" s="126" t="s">
        <v>275</v>
      </c>
      <c r="B35" s="126"/>
      <c r="C35" s="105">
        <v>1.0</v>
      </c>
      <c r="D35" s="98" t="s">
        <v>131</v>
      </c>
      <c r="E35" s="124">
        <f t="shared" ref="E35:T35" si="34">IF(ISNA(INDEX(INDIRECT(E$3&amp;"!$J:$J"),MATCH($B35,INDIRECT(E$3&amp;"!$B:$B"),0),1)),0,INDEX(INDIRECT(E$3&amp;"!$J:$J"),MATCH($B35,INDIRECT(E$3&amp;"!$B:$B"),0),1))</f>
        <v>0</v>
      </c>
      <c r="F35" s="124">
        <f t="shared" si="34"/>
        <v>0</v>
      </c>
      <c r="G35" s="124">
        <f t="shared" si="34"/>
        <v>0</v>
      </c>
      <c r="H35" s="124">
        <f t="shared" si="34"/>
        <v>0</v>
      </c>
      <c r="I35" s="124">
        <f t="shared" si="34"/>
        <v>0</v>
      </c>
      <c r="J35" s="124">
        <f t="shared" si="34"/>
        <v>0</v>
      </c>
      <c r="K35" s="124">
        <f t="shared" si="34"/>
        <v>0</v>
      </c>
      <c r="L35" s="124">
        <f t="shared" si="34"/>
        <v>0</v>
      </c>
      <c r="M35" s="124">
        <f t="shared" si="34"/>
        <v>0</v>
      </c>
      <c r="N35" s="124">
        <f t="shared" si="34"/>
        <v>0</v>
      </c>
      <c r="O35" s="124">
        <f t="shared" si="34"/>
        <v>0</v>
      </c>
      <c r="P35" s="124">
        <f t="shared" si="34"/>
        <v>0</v>
      </c>
      <c r="Q35" s="124">
        <f t="shared" si="34"/>
        <v>0</v>
      </c>
      <c r="R35" s="124">
        <f t="shared" si="34"/>
        <v>0</v>
      </c>
      <c r="S35" s="124">
        <f t="shared" si="34"/>
        <v>0</v>
      </c>
      <c r="T35" s="124">
        <f t="shared" si="34"/>
        <v>0</v>
      </c>
      <c r="U35" s="132">
        <f t="shared" si="33"/>
        <v>0</v>
      </c>
    </row>
    <row r="36" ht="15.75" customHeight="1">
      <c r="A36" s="126" t="s">
        <v>275</v>
      </c>
      <c r="B36" s="126"/>
      <c r="C36" s="105">
        <v>1.0</v>
      </c>
      <c r="D36" s="98" t="s">
        <v>131</v>
      </c>
      <c r="E36" s="124">
        <f t="shared" ref="E36:T36" si="35">IF(ISNA(INDEX(INDIRECT(E$3&amp;"!$J:$J"),MATCH($B36,INDIRECT(E$3&amp;"!$B:$B"),0),1)),0,INDEX(INDIRECT(E$3&amp;"!$J:$J"),MATCH($B36,INDIRECT(E$3&amp;"!$B:$B"),0),1))</f>
        <v>0</v>
      </c>
      <c r="F36" s="124">
        <f t="shared" si="35"/>
        <v>0</v>
      </c>
      <c r="G36" s="124">
        <f t="shared" si="35"/>
        <v>0</v>
      </c>
      <c r="H36" s="124">
        <f t="shared" si="35"/>
        <v>0</v>
      </c>
      <c r="I36" s="124">
        <f t="shared" si="35"/>
        <v>0</v>
      </c>
      <c r="J36" s="124">
        <f t="shared" si="35"/>
        <v>0</v>
      </c>
      <c r="K36" s="124">
        <f t="shared" si="35"/>
        <v>0</v>
      </c>
      <c r="L36" s="124">
        <f t="shared" si="35"/>
        <v>0</v>
      </c>
      <c r="M36" s="124">
        <f t="shared" si="35"/>
        <v>0</v>
      </c>
      <c r="N36" s="124">
        <f t="shared" si="35"/>
        <v>0</v>
      </c>
      <c r="O36" s="124">
        <f t="shared" si="35"/>
        <v>0</v>
      </c>
      <c r="P36" s="124">
        <f t="shared" si="35"/>
        <v>0</v>
      </c>
      <c r="Q36" s="124">
        <f t="shared" si="35"/>
        <v>0</v>
      </c>
      <c r="R36" s="124">
        <f t="shared" si="35"/>
        <v>0</v>
      </c>
      <c r="S36" s="124">
        <f t="shared" si="35"/>
        <v>0</v>
      </c>
      <c r="T36" s="124">
        <f t="shared" si="35"/>
        <v>0</v>
      </c>
      <c r="U36" s="132">
        <f t="shared" si="33"/>
        <v>0</v>
      </c>
    </row>
    <row r="37" ht="15.75" customHeight="1">
      <c r="A37" s="126" t="s">
        <v>275</v>
      </c>
      <c r="B37" s="126"/>
      <c r="C37" s="105">
        <v>1.0</v>
      </c>
      <c r="D37" s="98" t="s">
        <v>131</v>
      </c>
      <c r="E37" s="124">
        <f t="shared" ref="E37:T37" si="36">IF(ISNA(INDEX(INDIRECT(E$3&amp;"!$J:$J"),MATCH($B37,INDIRECT(E$3&amp;"!$B:$B"),0),1)),0,INDEX(INDIRECT(E$3&amp;"!$J:$J"),MATCH($B37,INDIRECT(E$3&amp;"!$B:$B"),0),1))</f>
        <v>0</v>
      </c>
      <c r="F37" s="124">
        <f t="shared" si="36"/>
        <v>0</v>
      </c>
      <c r="G37" s="124">
        <f t="shared" si="36"/>
        <v>0</v>
      </c>
      <c r="H37" s="124">
        <f t="shared" si="36"/>
        <v>0</v>
      </c>
      <c r="I37" s="124">
        <f t="shared" si="36"/>
        <v>0</v>
      </c>
      <c r="J37" s="124">
        <f t="shared" si="36"/>
        <v>0</v>
      </c>
      <c r="K37" s="124">
        <f t="shared" si="36"/>
        <v>0</v>
      </c>
      <c r="L37" s="124">
        <f t="shared" si="36"/>
        <v>0</v>
      </c>
      <c r="M37" s="124">
        <f t="shared" si="36"/>
        <v>0</v>
      </c>
      <c r="N37" s="124">
        <f t="shared" si="36"/>
        <v>0</v>
      </c>
      <c r="O37" s="124">
        <f t="shared" si="36"/>
        <v>0</v>
      </c>
      <c r="P37" s="124">
        <f t="shared" si="36"/>
        <v>0</v>
      </c>
      <c r="Q37" s="124">
        <f t="shared" si="36"/>
        <v>0</v>
      </c>
      <c r="R37" s="124">
        <f t="shared" si="36"/>
        <v>0</v>
      </c>
      <c r="S37" s="124">
        <f t="shared" si="36"/>
        <v>0</v>
      </c>
      <c r="T37" s="124">
        <f t="shared" si="36"/>
        <v>0</v>
      </c>
      <c r="U37" s="132">
        <f t="shared" si="33"/>
        <v>0</v>
      </c>
    </row>
    <row r="38" ht="15.75" customHeight="1">
      <c r="A38" s="120"/>
      <c r="B38" s="121" t="s">
        <v>41</v>
      </c>
      <c r="C38" s="133"/>
      <c r="D38" s="133"/>
      <c r="E38" s="124">
        <f t="shared" ref="E38:T38" si="37">IF(ISNA(INDEX(INDIRECT(E$3&amp;"!$J:$J"),MATCH($B38,INDIRECT(E$3&amp;"!$B:$B"),0),1)),0,INDEX(INDIRECT(E$3&amp;"!$J:$J"),MATCH($B38,INDIRECT(E$3&amp;"!$B:$B"),0),1))</f>
        <v>0</v>
      </c>
      <c r="F38" s="124">
        <f t="shared" si="37"/>
        <v>0</v>
      </c>
      <c r="G38" s="124">
        <f t="shared" si="37"/>
        <v>0</v>
      </c>
      <c r="H38" s="124">
        <f t="shared" si="37"/>
        <v>0</v>
      </c>
      <c r="I38" s="124">
        <f t="shared" si="37"/>
        <v>0</v>
      </c>
      <c r="J38" s="124">
        <f t="shared" si="37"/>
        <v>0</v>
      </c>
      <c r="K38" s="124">
        <f t="shared" si="37"/>
        <v>0</v>
      </c>
      <c r="L38" s="124">
        <f t="shared" si="37"/>
        <v>0</v>
      </c>
      <c r="M38" s="124">
        <f t="shared" si="37"/>
        <v>0</v>
      </c>
      <c r="N38" s="124">
        <f t="shared" si="37"/>
        <v>0</v>
      </c>
      <c r="O38" s="124">
        <f t="shared" si="37"/>
        <v>0</v>
      </c>
      <c r="P38" s="124">
        <f t="shared" si="37"/>
        <v>0</v>
      </c>
      <c r="Q38" s="124">
        <f t="shared" si="37"/>
        <v>0</v>
      </c>
      <c r="R38" s="124">
        <f t="shared" si="37"/>
        <v>0</v>
      </c>
      <c r="S38" s="124">
        <f t="shared" si="37"/>
        <v>0</v>
      </c>
      <c r="T38" s="124">
        <f t="shared" si="37"/>
        <v>0</v>
      </c>
      <c r="U38" s="132">
        <f t="shared" si="33"/>
        <v>0</v>
      </c>
    </row>
    <row r="39" ht="15.75" customHeight="1">
      <c r="A39" s="126" t="s">
        <v>281</v>
      </c>
      <c r="B39" s="126" t="s">
        <v>42</v>
      </c>
      <c r="C39" s="127">
        <v>1.0</v>
      </c>
      <c r="D39" s="98" t="s">
        <v>131</v>
      </c>
      <c r="E39" s="124">
        <f t="shared" ref="E39:T39" si="38">IF(ISNA(INDEX(INDIRECT(E$3&amp;"!$J:$J"),MATCH($B39,INDIRECT(E$3&amp;"!$B:$B"),0),1)),0,INDEX(INDIRECT(E$3&amp;"!$J:$J"),MATCH($B39,INDIRECT(E$3&amp;"!$B:$B"),0),1))</f>
        <v>0</v>
      </c>
      <c r="F39" s="124">
        <f t="shared" si="38"/>
        <v>0</v>
      </c>
      <c r="G39" s="124">
        <f t="shared" si="38"/>
        <v>0</v>
      </c>
      <c r="H39" s="124">
        <f t="shared" si="38"/>
        <v>0</v>
      </c>
      <c r="I39" s="124">
        <f t="shared" si="38"/>
        <v>0</v>
      </c>
      <c r="J39" s="124">
        <f t="shared" si="38"/>
        <v>0</v>
      </c>
      <c r="K39" s="124">
        <f t="shared" si="38"/>
        <v>2</v>
      </c>
      <c r="L39" s="124">
        <f t="shared" si="38"/>
        <v>0</v>
      </c>
      <c r="M39" s="124">
        <f t="shared" si="38"/>
        <v>0</v>
      </c>
      <c r="N39" s="124">
        <f t="shared" si="38"/>
        <v>0</v>
      </c>
      <c r="O39" s="124">
        <f t="shared" si="38"/>
        <v>0</v>
      </c>
      <c r="P39" s="124">
        <f t="shared" si="38"/>
        <v>0</v>
      </c>
      <c r="Q39" s="124">
        <f t="shared" si="38"/>
        <v>0</v>
      </c>
      <c r="R39" s="124">
        <f t="shared" si="38"/>
        <v>0</v>
      </c>
      <c r="S39" s="124">
        <f t="shared" si="38"/>
        <v>0</v>
      </c>
      <c r="T39" s="124">
        <f t="shared" si="38"/>
        <v>0</v>
      </c>
      <c r="U39" s="132">
        <f t="shared" si="33"/>
        <v>2</v>
      </c>
    </row>
    <row r="40" ht="15.75" customHeight="1">
      <c r="A40" s="126" t="s">
        <v>281</v>
      </c>
      <c r="B40" s="126" t="s">
        <v>43</v>
      </c>
      <c r="C40" s="127">
        <v>1.0</v>
      </c>
      <c r="D40" s="98" t="s">
        <v>131</v>
      </c>
      <c r="E40" s="124">
        <f t="shared" ref="E40:T40" si="39">IF(ISNA(INDEX(INDIRECT(E$3&amp;"!$J:$J"),MATCH($B40,INDIRECT(E$3&amp;"!$B:$B"),0),1)),0,INDEX(INDIRECT(E$3&amp;"!$J:$J"),MATCH($B40,INDIRECT(E$3&amp;"!$B:$B"),0),1))</f>
        <v>0</v>
      </c>
      <c r="F40" s="124">
        <f t="shared" si="39"/>
        <v>0</v>
      </c>
      <c r="G40" s="124">
        <f t="shared" si="39"/>
        <v>0</v>
      </c>
      <c r="H40" s="124">
        <f t="shared" si="39"/>
        <v>0</v>
      </c>
      <c r="I40" s="124">
        <f t="shared" si="39"/>
        <v>0</v>
      </c>
      <c r="J40" s="124">
        <f t="shared" si="39"/>
        <v>0</v>
      </c>
      <c r="K40" s="124">
        <f t="shared" si="39"/>
        <v>0</v>
      </c>
      <c r="L40" s="124">
        <f t="shared" si="39"/>
        <v>0</v>
      </c>
      <c r="M40" s="124">
        <f t="shared" si="39"/>
        <v>0</v>
      </c>
      <c r="N40" s="124">
        <f t="shared" si="39"/>
        <v>0</v>
      </c>
      <c r="O40" s="124">
        <f t="shared" si="39"/>
        <v>0</v>
      </c>
      <c r="P40" s="124">
        <f t="shared" si="39"/>
        <v>0</v>
      </c>
      <c r="Q40" s="124">
        <f t="shared" si="39"/>
        <v>0</v>
      </c>
      <c r="R40" s="124">
        <f t="shared" si="39"/>
        <v>0</v>
      </c>
      <c r="S40" s="124">
        <f t="shared" si="39"/>
        <v>0</v>
      </c>
      <c r="T40" s="124">
        <f t="shared" si="39"/>
        <v>0</v>
      </c>
      <c r="U40" s="132">
        <f t="shared" si="33"/>
        <v>0</v>
      </c>
    </row>
    <row r="41" ht="15.75" customHeight="1">
      <c r="A41" s="126" t="s">
        <v>281</v>
      </c>
      <c r="B41" s="126" t="s">
        <v>44</v>
      </c>
      <c r="C41" s="127">
        <v>1.0</v>
      </c>
      <c r="D41" s="128" t="s">
        <v>282</v>
      </c>
      <c r="E41" s="124">
        <f t="shared" ref="E41:T41" si="40">IF(ISNA(INDEX(INDIRECT(E$3&amp;"!$J:$J"),MATCH($B41,INDIRECT(E$3&amp;"!$B:$B"),0),1)),0,INDEX(INDIRECT(E$3&amp;"!$J:$J"),MATCH($B41,INDIRECT(E$3&amp;"!$B:$B"),0),1))</f>
        <v>0</v>
      </c>
      <c r="F41" s="124">
        <f t="shared" si="40"/>
        <v>0</v>
      </c>
      <c r="G41" s="124">
        <f t="shared" si="40"/>
        <v>0</v>
      </c>
      <c r="H41" s="124">
        <f t="shared" si="40"/>
        <v>0</v>
      </c>
      <c r="I41" s="124">
        <f t="shared" si="40"/>
        <v>0</v>
      </c>
      <c r="J41" s="124">
        <f t="shared" si="40"/>
        <v>0</v>
      </c>
      <c r="K41" s="124">
        <f t="shared" si="40"/>
        <v>0</v>
      </c>
      <c r="L41" s="124">
        <f t="shared" si="40"/>
        <v>0</v>
      </c>
      <c r="M41" s="124">
        <f t="shared" si="40"/>
        <v>0</v>
      </c>
      <c r="N41" s="124">
        <f t="shared" si="40"/>
        <v>0</v>
      </c>
      <c r="O41" s="124">
        <f t="shared" si="40"/>
        <v>0</v>
      </c>
      <c r="P41" s="124">
        <f t="shared" si="40"/>
        <v>0</v>
      </c>
      <c r="Q41" s="124">
        <f t="shared" si="40"/>
        <v>0</v>
      </c>
      <c r="R41" s="124">
        <f t="shared" si="40"/>
        <v>0</v>
      </c>
      <c r="S41" s="124">
        <f t="shared" si="40"/>
        <v>0</v>
      </c>
      <c r="T41" s="124">
        <f t="shared" si="40"/>
        <v>0</v>
      </c>
      <c r="U41" s="132">
        <f t="shared" si="33"/>
        <v>0</v>
      </c>
    </row>
    <row r="42" ht="15.75" customHeight="1">
      <c r="A42" s="126" t="s">
        <v>281</v>
      </c>
      <c r="B42" s="126" t="s">
        <v>45</v>
      </c>
      <c r="C42" s="127">
        <v>1.0</v>
      </c>
      <c r="D42" s="128" t="s">
        <v>282</v>
      </c>
      <c r="E42" s="124">
        <f t="shared" ref="E42:T42" si="41">IF(ISNA(INDEX(INDIRECT(E$3&amp;"!$J:$J"),MATCH($B42,INDIRECT(E$3&amp;"!$B:$B"),0),1)),0,INDEX(INDIRECT(E$3&amp;"!$J:$J"),MATCH($B42,INDIRECT(E$3&amp;"!$B:$B"),0),1))</f>
        <v>0</v>
      </c>
      <c r="F42" s="124">
        <f t="shared" si="41"/>
        <v>0</v>
      </c>
      <c r="G42" s="124">
        <f t="shared" si="41"/>
        <v>0</v>
      </c>
      <c r="H42" s="124">
        <f t="shared" si="41"/>
        <v>0</v>
      </c>
      <c r="I42" s="124">
        <f t="shared" si="41"/>
        <v>0</v>
      </c>
      <c r="J42" s="124">
        <f t="shared" si="41"/>
        <v>0</v>
      </c>
      <c r="K42" s="124">
        <f t="shared" si="41"/>
        <v>0</v>
      </c>
      <c r="L42" s="124">
        <f t="shared" si="41"/>
        <v>0</v>
      </c>
      <c r="M42" s="124">
        <f t="shared" si="41"/>
        <v>0</v>
      </c>
      <c r="N42" s="124">
        <f t="shared" si="41"/>
        <v>0</v>
      </c>
      <c r="O42" s="124">
        <f t="shared" si="41"/>
        <v>0</v>
      </c>
      <c r="P42" s="124">
        <f t="shared" si="41"/>
        <v>0</v>
      </c>
      <c r="Q42" s="124">
        <f t="shared" si="41"/>
        <v>0</v>
      </c>
      <c r="R42" s="124">
        <f t="shared" si="41"/>
        <v>0</v>
      </c>
      <c r="S42" s="124">
        <f t="shared" si="41"/>
        <v>0</v>
      </c>
      <c r="T42" s="124">
        <f t="shared" si="41"/>
        <v>0</v>
      </c>
      <c r="U42" s="132">
        <f t="shared" si="33"/>
        <v>0</v>
      </c>
    </row>
    <row r="43" ht="15.75" customHeight="1">
      <c r="A43" s="126" t="s">
        <v>281</v>
      </c>
      <c r="B43" s="126" t="s">
        <v>46</v>
      </c>
      <c r="C43" s="127">
        <v>1.0</v>
      </c>
      <c r="D43" s="128" t="s">
        <v>283</v>
      </c>
      <c r="E43" s="124">
        <f t="shared" ref="E43:T43" si="42">IF(ISNA(INDEX(INDIRECT(E$3&amp;"!$J:$J"),MATCH($B43,INDIRECT(E$3&amp;"!$B:$B"),0),1)),0,INDEX(INDIRECT(E$3&amp;"!$J:$J"),MATCH($B43,INDIRECT(E$3&amp;"!$B:$B"),0),1))</f>
        <v>0</v>
      </c>
      <c r="F43" s="124">
        <f t="shared" si="42"/>
        <v>0</v>
      </c>
      <c r="G43" s="124">
        <f t="shared" si="42"/>
        <v>0</v>
      </c>
      <c r="H43" s="124">
        <f t="shared" si="42"/>
        <v>0</v>
      </c>
      <c r="I43" s="124">
        <f t="shared" si="42"/>
        <v>0</v>
      </c>
      <c r="J43" s="124">
        <f t="shared" si="42"/>
        <v>0</v>
      </c>
      <c r="K43" s="124">
        <f t="shared" si="42"/>
        <v>0</v>
      </c>
      <c r="L43" s="124">
        <f t="shared" si="42"/>
        <v>0</v>
      </c>
      <c r="M43" s="124">
        <f t="shared" si="42"/>
        <v>0</v>
      </c>
      <c r="N43" s="124">
        <f t="shared" si="42"/>
        <v>0</v>
      </c>
      <c r="O43" s="124">
        <f t="shared" si="42"/>
        <v>0</v>
      </c>
      <c r="P43" s="124">
        <f t="shared" si="42"/>
        <v>0</v>
      </c>
      <c r="Q43" s="124">
        <f t="shared" si="42"/>
        <v>0</v>
      </c>
      <c r="R43" s="124">
        <f t="shared" si="42"/>
        <v>0</v>
      </c>
      <c r="S43" s="124">
        <f t="shared" si="42"/>
        <v>0</v>
      </c>
      <c r="T43" s="124">
        <f t="shared" si="42"/>
        <v>0</v>
      </c>
      <c r="U43" s="132">
        <f t="shared" si="33"/>
        <v>0</v>
      </c>
    </row>
    <row r="44" ht="15.75" customHeight="1">
      <c r="A44" s="126" t="s">
        <v>281</v>
      </c>
      <c r="B44" s="126" t="s">
        <v>47</v>
      </c>
      <c r="C44" s="127">
        <v>1.0</v>
      </c>
      <c r="D44" s="128" t="s">
        <v>282</v>
      </c>
      <c r="E44" s="124">
        <f t="shared" ref="E44:T44" si="43">IF(ISNA(INDEX(INDIRECT(E$3&amp;"!$J:$J"),MATCH($B44,INDIRECT(E$3&amp;"!$B:$B"),0),1)),0,INDEX(INDIRECT(E$3&amp;"!$J:$J"),MATCH($B44,INDIRECT(E$3&amp;"!$B:$B"),0),1))</f>
        <v>0</v>
      </c>
      <c r="F44" s="124">
        <f t="shared" si="43"/>
        <v>0</v>
      </c>
      <c r="G44" s="124">
        <f t="shared" si="43"/>
        <v>0</v>
      </c>
      <c r="H44" s="124">
        <f t="shared" si="43"/>
        <v>0</v>
      </c>
      <c r="I44" s="124">
        <f t="shared" si="43"/>
        <v>0</v>
      </c>
      <c r="J44" s="124">
        <f t="shared" si="43"/>
        <v>0</v>
      </c>
      <c r="K44" s="124">
        <f t="shared" si="43"/>
        <v>0</v>
      </c>
      <c r="L44" s="124">
        <f t="shared" si="43"/>
        <v>0</v>
      </c>
      <c r="M44" s="124">
        <f t="shared" si="43"/>
        <v>0</v>
      </c>
      <c r="N44" s="124">
        <f t="shared" si="43"/>
        <v>0</v>
      </c>
      <c r="O44" s="124">
        <f t="shared" si="43"/>
        <v>0</v>
      </c>
      <c r="P44" s="124">
        <f t="shared" si="43"/>
        <v>0</v>
      </c>
      <c r="Q44" s="124">
        <f t="shared" si="43"/>
        <v>0</v>
      </c>
      <c r="R44" s="124">
        <f t="shared" si="43"/>
        <v>0</v>
      </c>
      <c r="S44" s="124">
        <f t="shared" si="43"/>
        <v>0</v>
      </c>
      <c r="T44" s="124">
        <f t="shared" si="43"/>
        <v>0</v>
      </c>
      <c r="U44" s="132">
        <f t="shared" si="33"/>
        <v>0</v>
      </c>
    </row>
    <row r="45" ht="15.75" customHeight="1">
      <c r="A45" s="126" t="s">
        <v>281</v>
      </c>
      <c r="B45" s="126" t="s">
        <v>48</v>
      </c>
      <c r="C45" s="127">
        <v>1.0</v>
      </c>
      <c r="D45" s="128" t="s">
        <v>284</v>
      </c>
      <c r="E45" s="124">
        <f t="shared" ref="E45:T45" si="44">IF(ISNA(INDEX(INDIRECT(E$3&amp;"!$J:$J"),MATCH($B45,INDIRECT(E$3&amp;"!$B:$B"),0),1)),0,INDEX(INDIRECT(E$3&amp;"!$J:$J"),MATCH($B45,INDIRECT(E$3&amp;"!$B:$B"),0),1))</f>
        <v>0</v>
      </c>
      <c r="F45" s="124">
        <f t="shared" si="44"/>
        <v>0</v>
      </c>
      <c r="G45" s="124">
        <f t="shared" si="44"/>
        <v>0</v>
      </c>
      <c r="H45" s="124">
        <f t="shared" si="44"/>
        <v>0</v>
      </c>
      <c r="I45" s="124">
        <f t="shared" si="44"/>
        <v>1</v>
      </c>
      <c r="J45" s="124">
        <f t="shared" si="44"/>
        <v>0</v>
      </c>
      <c r="K45" s="124">
        <f t="shared" si="44"/>
        <v>0</v>
      </c>
      <c r="L45" s="124">
        <f t="shared" si="44"/>
        <v>0</v>
      </c>
      <c r="M45" s="124">
        <f t="shared" si="44"/>
        <v>0</v>
      </c>
      <c r="N45" s="124">
        <f t="shared" si="44"/>
        <v>0</v>
      </c>
      <c r="O45" s="124">
        <f t="shared" si="44"/>
        <v>0</v>
      </c>
      <c r="P45" s="124">
        <f t="shared" si="44"/>
        <v>0</v>
      </c>
      <c r="Q45" s="124">
        <f t="shared" si="44"/>
        <v>0</v>
      </c>
      <c r="R45" s="124">
        <f t="shared" si="44"/>
        <v>0</v>
      </c>
      <c r="S45" s="124">
        <f t="shared" si="44"/>
        <v>0</v>
      </c>
      <c r="T45" s="124">
        <f t="shared" si="44"/>
        <v>0</v>
      </c>
      <c r="U45" s="132">
        <f t="shared" si="33"/>
        <v>1</v>
      </c>
    </row>
    <row r="46" ht="15.75" customHeight="1">
      <c r="A46" s="126" t="s">
        <v>281</v>
      </c>
      <c r="B46" s="126" t="s">
        <v>49</v>
      </c>
      <c r="C46" s="127">
        <v>1.0</v>
      </c>
      <c r="D46" s="98" t="s">
        <v>131</v>
      </c>
      <c r="E46" s="124">
        <f t="shared" ref="E46:T46" si="45">IF(ISNA(INDEX(INDIRECT(E$3&amp;"!$J:$J"),MATCH($B46,INDIRECT(E$3&amp;"!$B:$B"),0),1)),0,INDEX(INDIRECT(E$3&amp;"!$J:$J"),MATCH($B46,INDIRECT(E$3&amp;"!$B:$B"),0),1))</f>
        <v>0</v>
      </c>
      <c r="F46" s="124">
        <f t="shared" si="45"/>
        <v>0</v>
      </c>
      <c r="G46" s="124">
        <f t="shared" si="45"/>
        <v>0</v>
      </c>
      <c r="H46" s="124">
        <f t="shared" si="45"/>
        <v>0</v>
      </c>
      <c r="I46" s="124">
        <f t="shared" si="45"/>
        <v>0</v>
      </c>
      <c r="J46" s="124">
        <f t="shared" si="45"/>
        <v>0</v>
      </c>
      <c r="K46" s="124">
        <f t="shared" si="45"/>
        <v>0</v>
      </c>
      <c r="L46" s="124">
        <f t="shared" si="45"/>
        <v>0</v>
      </c>
      <c r="M46" s="124">
        <f t="shared" si="45"/>
        <v>0</v>
      </c>
      <c r="N46" s="124">
        <f t="shared" si="45"/>
        <v>0</v>
      </c>
      <c r="O46" s="124">
        <f t="shared" si="45"/>
        <v>0</v>
      </c>
      <c r="P46" s="124">
        <f t="shared" si="45"/>
        <v>0</v>
      </c>
      <c r="Q46" s="124">
        <f t="shared" si="45"/>
        <v>0</v>
      </c>
      <c r="R46" s="124">
        <f t="shared" si="45"/>
        <v>0</v>
      </c>
      <c r="S46" s="124">
        <f t="shared" si="45"/>
        <v>0</v>
      </c>
      <c r="T46" s="124">
        <f t="shared" si="45"/>
        <v>0</v>
      </c>
      <c r="U46" s="132">
        <f t="shared" si="33"/>
        <v>0</v>
      </c>
    </row>
    <row r="47" ht="15.75" customHeight="1">
      <c r="A47" s="126" t="s">
        <v>281</v>
      </c>
      <c r="B47" s="126" t="s">
        <v>50</v>
      </c>
      <c r="C47" s="127">
        <v>1.0</v>
      </c>
      <c r="D47" s="98" t="s">
        <v>131</v>
      </c>
      <c r="E47" s="124">
        <f t="shared" ref="E47:T47" si="46">IF(ISNA(INDEX(INDIRECT(E$3&amp;"!$J:$J"),MATCH($B47,INDIRECT(E$3&amp;"!$B:$B"),0),1)),0,INDEX(INDIRECT(E$3&amp;"!$J:$J"),MATCH($B47,INDIRECT(E$3&amp;"!$B:$B"),0),1))</f>
        <v>0</v>
      </c>
      <c r="F47" s="124">
        <f t="shared" si="46"/>
        <v>0</v>
      </c>
      <c r="G47" s="124">
        <f t="shared" si="46"/>
        <v>0</v>
      </c>
      <c r="H47" s="124">
        <f t="shared" si="46"/>
        <v>0</v>
      </c>
      <c r="I47" s="124">
        <f t="shared" si="46"/>
        <v>0</v>
      </c>
      <c r="J47" s="124">
        <f t="shared" si="46"/>
        <v>0</v>
      </c>
      <c r="K47" s="124">
        <f t="shared" si="46"/>
        <v>0</v>
      </c>
      <c r="L47" s="124">
        <f t="shared" si="46"/>
        <v>0</v>
      </c>
      <c r="M47" s="124">
        <f t="shared" si="46"/>
        <v>0</v>
      </c>
      <c r="N47" s="124">
        <f t="shared" si="46"/>
        <v>0</v>
      </c>
      <c r="O47" s="124">
        <f t="shared" si="46"/>
        <v>0</v>
      </c>
      <c r="P47" s="124">
        <f t="shared" si="46"/>
        <v>0</v>
      </c>
      <c r="Q47" s="124">
        <f t="shared" si="46"/>
        <v>0</v>
      </c>
      <c r="R47" s="124">
        <f t="shared" si="46"/>
        <v>0</v>
      </c>
      <c r="S47" s="124">
        <f t="shared" si="46"/>
        <v>0</v>
      </c>
      <c r="T47" s="124">
        <f t="shared" si="46"/>
        <v>0</v>
      </c>
      <c r="U47" s="132">
        <f t="shared" si="33"/>
        <v>0</v>
      </c>
    </row>
    <row r="48" ht="15.75" customHeight="1">
      <c r="A48" s="126" t="s">
        <v>281</v>
      </c>
      <c r="B48" s="134" t="s">
        <v>51</v>
      </c>
      <c r="C48" s="127">
        <v>1.0</v>
      </c>
      <c r="D48" s="98" t="s">
        <v>131</v>
      </c>
      <c r="E48" s="124">
        <f t="shared" ref="E48:T48" si="47">IF(ISNA(INDEX(INDIRECT(E$3&amp;"!$J:$J"),MATCH($B48,INDIRECT(E$3&amp;"!$B:$B"),0),1)),0,INDEX(INDIRECT(E$3&amp;"!$J:$J"),MATCH($B48,INDIRECT(E$3&amp;"!$B:$B"),0),1))</f>
        <v>0</v>
      </c>
      <c r="F48" s="124">
        <f t="shared" si="47"/>
        <v>0</v>
      </c>
      <c r="G48" s="124">
        <f t="shared" si="47"/>
        <v>0</v>
      </c>
      <c r="H48" s="124">
        <f t="shared" si="47"/>
        <v>0</v>
      </c>
      <c r="I48" s="124">
        <f t="shared" si="47"/>
        <v>0</v>
      </c>
      <c r="J48" s="124">
        <f t="shared" si="47"/>
        <v>0</v>
      </c>
      <c r="K48" s="124">
        <f t="shared" si="47"/>
        <v>0</v>
      </c>
      <c r="L48" s="124">
        <f t="shared" si="47"/>
        <v>0</v>
      </c>
      <c r="M48" s="124">
        <f t="shared" si="47"/>
        <v>0</v>
      </c>
      <c r="N48" s="124">
        <f t="shared" si="47"/>
        <v>0</v>
      </c>
      <c r="O48" s="124">
        <f t="shared" si="47"/>
        <v>0</v>
      </c>
      <c r="P48" s="124">
        <f t="shared" si="47"/>
        <v>0</v>
      </c>
      <c r="Q48" s="124">
        <f t="shared" si="47"/>
        <v>0</v>
      </c>
      <c r="R48" s="124">
        <f t="shared" si="47"/>
        <v>0</v>
      </c>
      <c r="S48" s="124">
        <f t="shared" si="47"/>
        <v>0</v>
      </c>
      <c r="T48" s="124">
        <f t="shared" si="47"/>
        <v>0</v>
      </c>
      <c r="U48" s="132">
        <f t="shared" si="33"/>
        <v>0</v>
      </c>
    </row>
    <row r="49" ht="15.75" customHeight="1">
      <c r="A49" s="126" t="s">
        <v>281</v>
      </c>
      <c r="B49" s="135" t="s">
        <v>52</v>
      </c>
      <c r="C49" s="136">
        <v>1.0</v>
      </c>
      <c r="D49" s="137" t="s">
        <v>285</v>
      </c>
      <c r="E49" s="124">
        <f t="shared" ref="E49:T49" si="48">IF(ISNA(INDEX(INDIRECT(E$3&amp;"!$J:$J"),MATCH($B49,INDIRECT(E$3&amp;"!$B:$B"),0),1)),0,INDEX(INDIRECT(E$3&amp;"!$J:$J"),MATCH($B49,INDIRECT(E$3&amp;"!$B:$B"),0),1))</f>
        <v>0</v>
      </c>
      <c r="F49" s="124">
        <f t="shared" si="48"/>
        <v>0</v>
      </c>
      <c r="G49" s="124">
        <f t="shared" si="48"/>
        <v>0</v>
      </c>
      <c r="H49" s="124">
        <f t="shared" si="48"/>
        <v>0</v>
      </c>
      <c r="I49" s="124">
        <f t="shared" si="48"/>
        <v>0</v>
      </c>
      <c r="J49" s="124">
        <f t="shared" si="48"/>
        <v>0</v>
      </c>
      <c r="K49" s="124">
        <f t="shared" si="48"/>
        <v>0</v>
      </c>
      <c r="L49" s="124">
        <f t="shared" si="48"/>
        <v>0</v>
      </c>
      <c r="M49" s="124">
        <f t="shared" si="48"/>
        <v>0</v>
      </c>
      <c r="N49" s="124">
        <f t="shared" si="48"/>
        <v>0</v>
      </c>
      <c r="O49" s="124">
        <f t="shared" si="48"/>
        <v>0</v>
      </c>
      <c r="P49" s="124">
        <f t="shared" si="48"/>
        <v>0</v>
      </c>
      <c r="Q49" s="124">
        <f t="shared" si="48"/>
        <v>0</v>
      </c>
      <c r="R49" s="124">
        <f t="shared" si="48"/>
        <v>0</v>
      </c>
      <c r="S49" s="124">
        <f t="shared" si="48"/>
        <v>0</v>
      </c>
      <c r="T49" s="124">
        <f t="shared" si="48"/>
        <v>0</v>
      </c>
      <c r="U49" s="132">
        <f t="shared" si="33"/>
        <v>0</v>
      </c>
    </row>
    <row r="50" ht="15.75" customHeight="1">
      <c r="A50" s="126" t="s">
        <v>281</v>
      </c>
      <c r="B50" s="135" t="s">
        <v>53</v>
      </c>
      <c r="C50" s="136">
        <v>1.0</v>
      </c>
      <c r="D50" s="137" t="s">
        <v>286</v>
      </c>
      <c r="E50" s="124">
        <f t="shared" ref="E50:T50" si="49">IF(ISNA(INDEX(INDIRECT(E$3&amp;"!$J:$J"),MATCH($B50,INDIRECT(E$3&amp;"!$B:$B"),0),1)),0,INDEX(INDIRECT(E$3&amp;"!$J:$J"),MATCH($B50,INDIRECT(E$3&amp;"!$B:$B"),0),1))</f>
        <v>0</v>
      </c>
      <c r="F50" s="124">
        <f t="shared" si="49"/>
        <v>0</v>
      </c>
      <c r="G50" s="124">
        <f t="shared" si="49"/>
        <v>0</v>
      </c>
      <c r="H50" s="124">
        <f t="shared" si="49"/>
        <v>0</v>
      </c>
      <c r="I50" s="124">
        <f t="shared" si="49"/>
        <v>0</v>
      </c>
      <c r="J50" s="124">
        <f t="shared" si="49"/>
        <v>0</v>
      </c>
      <c r="K50" s="124">
        <f t="shared" si="49"/>
        <v>0</v>
      </c>
      <c r="L50" s="124">
        <f t="shared" si="49"/>
        <v>0</v>
      </c>
      <c r="M50" s="124">
        <f t="shared" si="49"/>
        <v>0</v>
      </c>
      <c r="N50" s="124">
        <f t="shared" si="49"/>
        <v>0</v>
      </c>
      <c r="O50" s="124">
        <f t="shared" si="49"/>
        <v>0</v>
      </c>
      <c r="P50" s="124">
        <f t="shared" si="49"/>
        <v>0</v>
      </c>
      <c r="Q50" s="124">
        <f t="shared" si="49"/>
        <v>0</v>
      </c>
      <c r="R50" s="124">
        <f t="shared" si="49"/>
        <v>0</v>
      </c>
      <c r="S50" s="124">
        <f t="shared" si="49"/>
        <v>0</v>
      </c>
      <c r="T50" s="124">
        <f t="shared" si="49"/>
        <v>0</v>
      </c>
      <c r="U50" s="132">
        <f t="shared" si="33"/>
        <v>0</v>
      </c>
    </row>
    <row r="51" ht="15.75" customHeight="1">
      <c r="A51" s="126" t="s">
        <v>281</v>
      </c>
      <c r="B51" s="135" t="s">
        <v>54</v>
      </c>
      <c r="C51" s="136">
        <v>1.0</v>
      </c>
      <c r="D51" s="137" t="s">
        <v>285</v>
      </c>
      <c r="E51" s="124">
        <f t="shared" ref="E51:T51" si="50">IF(ISNA(INDEX(INDIRECT(E$3&amp;"!$J:$J"),MATCH($B51,INDIRECT(E$3&amp;"!$B:$B"),0),1)),0,INDEX(INDIRECT(E$3&amp;"!$J:$J"),MATCH($B51,INDIRECT(E$3&amp;"!$B:$B"),0),1))</f>
        <v>0</v>
      </c>
      <c r="F51" s="124">
        <f t="shared" si="50"/>
        <v>0</v>
      </c>
      <c r="G51" s="124">
        <f t="shared" si="50"/>
        <v>0</v>
      </c>
      <c r="H51" s="124">
        <f t="shared" si="50"/>
        <v>0</v>
      </c>
      <c r="I51" s="124">
        <f t="shared" si="50"/>
        <v>0</v>
      </c>
      <c r="J51" s="124">
        <f t="shared" si="50"/>
        <v>0</v>
      </c>
      <c r="K51" s="124">
        <f t="shared" si="50"/>
        <v>0</v>
      </c>
      <c r="L51" s="124">
        <f t="shared" si="50"/>
        <v>0</v>
      </c>
      <c r="M51" s="124">
        <f t="shared" si="50"/>
        <v>0</v>
      </c>
      <c r="N51" s="124">
        <f t="shared" si="50"/>
        <v>0</v>
      </c>
      <c r="O51" s="124">
        <f t="shared" si="50"/>
        <v>0</v>
      </c>
      <c r="P51" s="124">
        <f t="shared" si="50"/>
        <v>0</v>
      </c>
      <c r="Q51" s="124">
        <f t="shared" si="50"/>
        <v>0</v>
      </c>
      <c r="R51" s="124">
        <f t="shared" si="50"/>
        <v>0</v>
      </c>
      <c r="S51" s="124">
        <f t="shared" si="50"/>
        <v>0</v>
      </c>
      <c r="T51" s="124">
        <f t="shared" si="50"/>
        <v>0</v>
      </c>
      <c r="U51" s="132">
        <f t="shared" si="33"/>
        <v>0</v>
      </c>
    </row>
    <row r="52" ht="15.75" customHeight="1">
      <c r="A52" s="126" t="s">
        <v>281</v>
      </c>
      <c r="B52" s="126" t="s">
        <v>55</v>
      </c>
      <c r="C52" s="127">
        <v>1.0</v>
      </c>
      <c r="D52" s="98" t="s">
        <v>131</v>
      </c>
      <c r="E52" s="124">
        <f t="shared" ref="E52:T52" si="51">IF(ISNA(INDEX(INDIRECT(E$3&amp;"!$J:$J"),MATCH($B52,INDIRECT(E$3&amp;"!$B:$B"),0),1)),0,INDEX(INDIRECT(E$3&amp;"!$J:$J"),MATCH($B52,INDIRECT(E$3&amp;"!$B:$B"),0),1))</f>
        <v>0</v>
      </c>
      <c r="F52" s="124">
        <f t="shared" si="51"/>
        <v>0</v>
      </c>
      <c r="G52" s="124">
        <f t="shared" si="51"/>
        <v>0</v>
      </c>
      <c r="H52" s="124">
        <f t="shared" si="51"/>
        <v>0</v>
      </c>
      <c r="I52" s="124">
        <f t="shared" si="51"/>
        <v>0</v>
      </c>
      <c r="J52" s="124">
        <f t="shared" si="51"/>
        <v>0</v>
      </c>
      <c r="K52" s="124">
        <f t="shared" si="51"/>
        <v>0</v>
      </c>
      <c r="L52" s="124">
        <f t="shared" si="51"/>
        <v>0</v>
      </c>
      <c r="M52" s="124">
        <f t="shared" si="51"/>
        <v>0</v>
      </c>
      <c r="N52" s="124">
        <f t="shared" si="51"/>
        <v>0</v>
      </c>
      <c r="O52" s="124">
        <f t="shared" si="51"/>
        <v>0</v>
      </c>
      <c r="P52" s="124">
        <f t="shared" si="51"/>
        <v>0</v>
      </c>
      <c r="Q52" s="124">
        <f t="shared" si="51"/>
        <v>0</v>
      </c>
      <c r="R52" s="124">
        <f t="shared" si="51"/>
        <v>0</v>
      </c>
      <c r="S52" s="124">
        <f t="shared" si="51"/>
        <v>0</v>
      </c>
      <c r="T52" s="124">
        <f t="shared" si="51"/>
        <v>0</v>
      </c>
      <c r="U52" s="132">
        <f t="shared" si="33"/>
        <v>0</v>
      </c>
    </row>
    <row r="53" ht="15.75" customHeight="1">
      <c r="A53" s="126" t="s">
        <v>281</v>
      </c>
      <c r="B53" s="126" t="s">
        <v>56</v>
      </c>
      <c r="C53" s="127">
        <v>1.0</v>
      </c>
      <c r="D53" s="98" t="s">
        <v>131</v>
      </c>
      <c r="E53" s="124">
        <f t="shared" ref="E53:T53" si="52">IF(ISNA(INDEX(INDIRECT(E$3&amp;"!$J:$J"),MATCH($B53,INDIRECT(E$3&amp;"!$B:$B"),0),1)),0,INDEX(INDIRECT(E$3&amp;"!$J:$J"),MATCH($B53,INDIRECT(E$3&amp;"!$B:$B"),0),1))</f>
        <v>0</v>
      </c>
      <c r="F53" s="124">
        <f t="shared" si="52"/>
        <v>0</v>
      </c>
      <c r="G53" s="124">
        <f t="shared" si="52"/>
        <v>0</v>
      </c>
      <c r="H53" s="124">
        <f t="shared" si="52"/>
        <v>0</v>
      </c>
      <c r="I53" s="124">
        <f t="shared" si="52"/>
        <v>0</v>
      </c>
      <c r="J53" s="124">
        <f t="shared" si="52"/>
        <v>0</v>
      </c>
      <c r="K53" s="124">
        <f t="shared" si="52"/>
        <v>0</v>
      </c>
      <c r="L53" s="124">
        <f t="shared" si="52"/>
        <v>0</v>
      </c>
      <c r="M53" s="124">
        <f t="shared" si="52"/>
        <v>0</v>
      </c>
      <c r="N53" s="124">
        <f t="shared" si="52"/>
        <v>0</v>
      </c>
      <c r="O53" s="124">
        <f t="shared" si="52"/>
        <v>0</v>
      </c>
      <c r="P53" s="124">
        <f t="shared" si="52"/>
        <v>0</v>
      </c>
      <c r="Q53" s="124">
        <f t="shared" si="52"/>
        <v>0</v>
      </c>
      <c r="R53" s="124">
        <f t="shared" si="52"/>
        <v>0</v>
      </c>
      <c r="S53" s="124">
        <f t="shared" si="52"/>
        <v>0</v>
      </c>
      <c r="T53" s="124">
        <f t="shared" si="52"/>
        <v>0</v>
      </c>
      <c r="U53" s="132">
        <f t="shared" si="33"/>
        <v>0</v>
      </c>
    </row>
    <row r="54" ht="15.75" customHeight="1">
      <c r="A54" s="126" t="s">
        <v>281</v>
      </c>
      <c r="B54" s="126" t="s">
        <v>57</v>
      </c>
      <c r="C54" s="127">
        <v>1.0</v>
      </c>
      <c r="D54" s="98" t="s">
        <v>131</v>
      </c>
      <c r="E54" s="124">
        <f t="shared" ref="E54:T54" si="53">IF(ISNA(INDEX(INDIRECT(E$3&amp;"!$J:$J"),MATCH($B54,INDIRECT(E$3&amp;"!$B:$B"),0),1)),0,INDEX(INDIRECT(E$3&amp;"!$J:$J"),MATCH($B54,INDIRECT(E$3&amp;"!$B:$B"),0),1))</f>
        <v>0</v>
      </c>
      <c r="F54" s="124">
        <f t="shared" si="53"/>
        <v>0</v>
      </c>
      <c r="G54" s="124">
        <f t="shared" si="53"/>
        <v>0</v>
      </c>
      <c r="H54" s="124">
        <f t="shared" si="53"/>
        <v>0</v>
      </c>
      <c r="I54" s="124">
        <f t="shared" si="53"/>
        <v>0</v>
      </c>
      <c r="J54" s="124">
        <f t="shared" si="53"/>
        <v>0</v>
      </c>
      <c r="K54" s="124">
        <f t="shared" si="53"/>
        <v>0</v>
      </c>
      <c r="L54" s="124">
        <f t="shared" si="53"/>
        <v>0</v>
      </c>
      <c r="M54" s="124">
        <f t="shared" si="53"/>
        <v>0</v>
      </c>
      <c r="N54" s="124">
        <f t="shared" si="53"/>
        <v>0</v>
      </c>
      <c r="O54" s="124">
        <f t="shared" si="53"/>
        <v>0</v>
      </c>
      <c r="P54" s="124">
        <f t="shared" si="53"/>
        <v>0</v>
      </c>
      <c r="Q54" s="124">
        <f t="shared" si="53"/>
        <v>0</v>
      </c>
      <c r="R54" s="124">
        <f t="shared" si="53"/>
        <v>0</v>
      </c>
      <c r="S54" s="124">
        <f t="shared" si="53"/>
        <v>0</v>
      </c>
      <c r="T54" s="124">
        <f t="shared" si="53"/>
        <v>0</v>
      </c>
      <c r="U54" s="132">
        <f t="shared" si="33"/>
        <v>0</v>
      </c>
    </row>
    <row r="55" ht="15.75" customHeight="1">
      <c r="A55" s="126" t="s">
        <v>281</v>
      </c>
      <c r="B55" s="126" t="s">
        <v>58</v>
      </c>
      <c r="C55" s="127">
        <v>1.0</v>
      </c>
      <c r="D55" s="98" t="s">
        <v>131</v>
      </c>
      <c r="E55" s="124">
        <f t="shared" ref="E55:T55" si="54">IF(ISNA(INDEX(INDIRECT(E$3&amp;"!$J:$J"),MATCH($B55,INDIRECT(E$3&amp;"!$B:$B"),0),1)),0,INDEX(INDIRECT(E$3&amp;"!$J:$J"),MATCH($B55,INDIRECT(E$3&amp;"!$B:$B"),0),1))</f>
        <v>0</v>
      </c>
      <c r="F55" s="124">
        <f t="shared" si="54"/>
        <v>0</v>
      </c>
      <c r="G55" s="124">
        <f t="shared" si="54"/>
        <v>0</v>
      </c>
      <c r="H55" s="124">
        <f t="shared" si="54"/>
        <v>0</v>
      </c>
      <c r="I55" s="124">
        <f t="shared" si="54"/>
        <v>0</v>
      </c>
      <c r="J55" s="124">
        <f t="shared" si="54"/>
        <v>0</v>
      </c>
      <c r="K55" s="124">
        <f t="shared" si="54"/>
        <v>0</v>
      </c>
      <c r="L55" s="124">
        <f t="shared" si="54"/>
        <v>0</v>
      </c>
      <c r="M55" s="124">
        <f t="shared" si="54"/>
        <v>0</v>
      </c>
      <c r="N55" s="124">
        <f t="shared" si="54"/>
        <v>0</v>
      </c>
      <c r="O55" s="124">
        <f t="shared" si="54"/>
        <v>0</v>
      </c>
      <c r="P55" s="124">
        <f t="shared" si="54"/>
        <v>0</v>
      </c>
      <c r="Q55" s="124">
        <f t="shared" si="54"/>
        <v>0</v>
      </c>
      <c r="R55" s="124">
        <f t="shared" si="54"/>
        <v>0</v>
      </c>
      <c r="S55" s="124">
        <f t="shared" si="54"/>
        <v>0</v>
      </c>
      <c r="T55" s="124">
        <f t="shared" si="54"/>
        <v>0</v>
      </c>
      <c r="U55" s="132">
        <f t="shared" si="33"/>
        <v>0</v>
      </c>
    </row>
    <row r="56" ht="15.75" customHeight="1">
      <c r="A56" s="126" t="s">
        <v>281</v>
      </c>
      <c r="B56" s="126" t="s">
        <v>59</v>
      </c>
      <c r="C56" s="127">
        <v>1.0</v>
      </c>
      <c r="D56" s="98" t="s">
        <v>287</v>
      </c>
      <c r="E56" s="124">
        <f t="shared" ref="E56:T56" si="55">IF(ISNA(INDEX(INDIRECT(E$3&amp;"!$J:$J"),MATCH($B56,INDIRECT(E$3&amp;"!$B:$B"),0),1)),0,INDEX(INDIRECT(E$3&amp;"!$J:$J"),MATCH($B56,INDIRECT(E$3&amp;"!$B:$B"),0),1))</f>
        <v>0</v>
      </c>
      <c r="F56" s="124">
        <f t="shared" si="55"/>
        <v>0</v>
      </c>
      <c r="G56" s="124">
        <f t="shared" si="55"/>
        <v>0</v>
      </c>
      <c r="H56" s="124">
        <f t="shared" si="55"/>
        <v>0</v>
      </c>
      <c r="I56" s="124">
        <f t="shared" si="55"/>
        <v>0</v>
      </c>
      <c r="J56" s="124">
        <f t="shared" si="55"/>
        <v>0</v>
      </c>
      <c r="K56" s="124">
        <f t="shared" si="55"/>
        <v>0</v>
      </c>
      <c r="L56" s="124">
        <f t="shared" si="55"/>
        <v>0</v>
      </c>
      <c r="M56" s="124">
        <f t="shared" si="55"/>
        <v>0</v>
      </c>
      <c r="N56" s="124">
        <f t="shared" si="55"/>
        <v>0</v>
      </c>
      <c r="O56" s="124">
        <f t="shared" si="55"/>
        <v>0</v>
      </c>
      <c r="P56" s="124">
        <f t="shared" si="55"/>
        <v>0</v>
      </c>
      <c r="Q56" s="124">
        <f t="shared" si="55"/>
        <v>0</v>
      </c>
      <c r="R56" s="124">
        <f t="shared" si="55"/>
        <v>0</v>
      </c>
      <c r="S56" s="124">
        <f t="shared" si="55"/>
        <v>0</v>
      </c>
      <c r="T56" s="124">
        <f t="shared" si="55"/>
        <v>0</v>
      </c>
      <c r="U56" s="132">
        <f t="shared" si="33"/>
        <v>0</v>
      </c>
    </row>
    <row r="57" ht="15.75" customHeight="1">
      <c r="A57" s="126" t="s">
        <v>281</v>
      </c>
      <c r="B57" s="130" t="s">
        <v>60</v>
      </c>
      <c r="C57" s="127">
        <v>1.0</v>
      </c>
      <c r="D57" s="98" t="s">
        <v>131</v>
      </c>
      <c r="E57" s="124">
        <f t="shared" ref="E57:T57" si="56">IF(ISNA(INDEX(INDIRECT(E$3&amp;"!$J:$J"),MATCH($B57,INDIRECT(E$3&amp;"!$B:$B"),0),1)),0,INDEX(INDIRECT(E$3&amp;"!$J:$J"),MATCH($B57,INDIRECT(E$3&amp;"!$B:$B"),0),1))</f>
        <v>0</v>
      </c>
      <c r="F57" s="124">
        <f t="shared" si="56"/>
        <v>0</v>
      </c>
      <c r="G57" s="124">
        <f t="shared" si="56"/>
        <v>0</v>
      </c>
      <c r="H57" s="124">
        <f t="shared" si="56"/>
        <v>0</v>
      </c>
      <c r="I57" s="124">
        <f t="shared" si="56"/>
        <v>0</v>
      </c>
      <c r="J57" s="124">
        <f t="shared" si="56"/>
        <v>0</v>
      </c>
      <c r="K57" s="124">
        <f t="shared" si="56"/>
        <v>0</v>
      </c>
      <c r="L57" s="124">
        <f t="shared" si="56"/>
        <v>0</v>
      </c>
      <c r="M57" s="124">
        <f t="shared" si="56"/>
        <v>0</v>
      </c>
      <c r="N57" s="124">
        <f t="shared" si="56"/>
        <v>0</v>
      </c>
      <c r="O57" s="124">
        <f t="shared" si="56"/>
        <v>0</v>
      </c>
      <c r="P57" s="124">
        <f t="shared" si="56"/>
        <v>0</v>
      </c>
      <c r="Q57" s="124">
        <f t="shared" si="56"/>
        <v>0</v>
      </c>
      <c r="R57" s="124">
        <f t="shared" si="56"/>
        <v>0</v>
      </c>
      <c r="S57" s="124">
        <f t="shared" si="56"/>
        <v>0</v>
      </c>
      <c r="T57" s="124">
        <f t="shared" si="56"/>
        <v>0</v>
      </c>
      <c r="U57" s="132">
        <f t="shared" si="33"/>
        <v>0</v>
      </c>
    </row>
    <row r="58" ht="15.75" customHeight="1">
      <c r="A58" s="126" t="s">
        <v>281</v>
      </c>
      <c r="B58" s="126" t="s">
        <v>61</v>
      </c>
      <c r="C58" s="127">
        <v>1.0</v>
      </c>
      <c r="D58" s="98" t="s">
        <v>131</v>
      </c>
      <c r="E58" s="124">
        <f t="shared" ref="E58:T58" si="57">IF(ISNA(INDEX(INDIRECT(E$3&amp;"!$J:$J"),MATCH($B58,INDIRECT(E$3&amp;"!$B:$B"),0),1)),0,INDEX(INDIRECT(E$3&amp;"!$J:$J"),MATCH($B58,INDIRECT(E$3&amp;"!$B:$B"),0),1))</f>
        <v>0</v>
      </c>
      <c r="F58" s="124">
        <f t="shared" si="57"/>
        <v>0</v>
      </c>
      <c r="G58" s="124">
        <f t="shared" si="57"/>
        <v>0</v>
      </c>
      <c r="H58" s="124">
        <f t="shared" si="57"/>
        <v>0</v>
      </c>
      <c r="I58" s="124">
        <f t="shared" si="57"/>
        <v>0</v>
      </c>
      <c r="J58" s="124">
        <f t="shared" si="57"/>
        <v>0</v>
      </c>
      <c r="K58" s="124">
        <f t="shared" si="57"/>
        <v>0</v>
      </c>
      <c r="L58" s="124">
        <f t="shared" si="57"/>
        <v>0</v>
      </c>
      <c r="M58" s="124">
        <f t="shared" si="57"/>
        <v>0</v>
      </c>
      <c r="N58" s="124">
        <f t="shared" si="57"/>
        <v>0</v>
      </c>
      <c r="O58" s="124">
        <f t="shared" si="57"/>
        <v>0</v>
      </c>
      <c r="P58" s="124">
        <f t="shared" si="57"/>
        <v>0</v>
      </c>
      <c r="Q58" s="124">
        <f t="shared" si="57"/>
        <v>0</v>
      </c>
      <c r="R58" s="124">
        <f t="shared" si="57"/>
        <v>0</v>
      </c>
      <c r="S58" s="124">
        <f t="shared" si="57"/>
        <v>0</v>
      </c>
      <c r="T58" s="124">
        <f t="shared" si="57"/>
        <v>0</v>
      </c>
      <c r="U58" s="132">
        <f t="shared" si="33"/>
        <v>0</v>
      </c>
    </row>
    <row r="59" ht="15.75" customHeight="1">
      <c r="A59" s="126" t="s">
        <v>281</v>
      </c>
      <c r="B59" s="126" t="s">
        <v>62</v>
      </c>
      <c r="C59" s="127">
        <v>1.0</v>
      </c>
      <c r="D59" s="98" t="s">
        <v>131</v>
      </c>
      <c r="E59" s="124">
        <f t="shared" ref="E59:T59" si="58">IF(ISNA(INDEX(INDIRECT(E$3&amp;"!$J:$J"),MATCH($B59,INDIRECT(E$3&amp;"!$B:$B"),0),1)),0,INDEX(INDIRECT(E$3&amp;"!$J:$J"),MATCH($B59,INDIRECT(E$3&amp;"!$B:$B"),0),1))</f>
        <v>0</v>
      </c>
      <c r="F59" s="124">
        <f t="shared" si="58"/>
        <v>0</v>
      </c>
      <c r="G59" s="124">
        <f t="shared" si="58"/>
        <v>0</v>
      </c>
      <c r="H59" s="124">
        <f t="shared" si="58"/>
        <v>0</v>
      </c>
      <c r="I59" s="124">
        <f t="shared" si="58"/>
        <v>0</v>
      </c>
      <c r="J59" s="124">
        <f t="shared" si="58"/>
        <v>0</v>
      </c>
      <c r="K59" s="124">
        <f t="shared" si="58"/>
        <v>0</v>
      </c>
      <c r="L59" s="124">
        <f t="shared" si="58"/>
        <v>0</v>
      </c>
      <c r="M59" s="124">
        <f t="shared" si="58"/>
        <v>0</v>
      </c>
      <c r="N59" s="124">
        <f t="shared" si="58"/>
        <v>0</v>
      </c>
      <c r="O59" s="124">
        <f t="shared" si="58"/>
        <v>0</v>
      </c>
      <c r="P59" s="124">
        <f t="shared" si="58"/>
        <v>0</v>
      </c>
      <c r="Q59" s="124">
        <f t="shared" si="58"/>
        <v>0</v>
      </c>
      <c r="R59" s="124">
        <f t="shared" si="58"/>
        <v>0</v>
      </c>
      <c r="S59" s="124">
        <f t="shared" si="58"/>
        <v>0</v>
      </c>
      <c r="T59" s="124">
        <f t="shared" si="58"/>
        <v>0</v>
      </c>
      <c r="U59" s="132">
        <f t="shared" si="33"/>
        <v>0</v>
      </c>
    </row>
    <row r="60" ht="15.75" customHeight="1">
      <c r="A60" s="126" t="s">
        <v>281</v>
      </c>
      <c r="B60" s="126" t="s">
        <v>63</v>
      </c>
      <c r="C60" s="127">
        <v>1.0</v>
      </c>
      <c r="D60" s="98" t="s">
        <v>131</v>
      </c>
      <c r="E60" s="124">
        <f t="shared" ref="E60:T60" si="59">IF(ISNA(INDEX(INDIRECT(E$3&amp;"!$J:$J"),MATCH($B60,INDIRECT(E$3&amp;"!$B:$B"),0),1)),0,INDEX(INDIRECT(E$3&amp;"!$J:$J"),MATCH($B60,INDIRECT(E$3&amp;"!$B:$B"),0),1))</f>
        <v>0</v>
      </c>
      <c r="F60" s="124">
        <f t="shared" si="59"/>
        <v>0</v>
      </c>
      <c r="G60" s="124">
        <f t="shared" si="59"/>
        <v>0</v>
      </c>
      <c r="H60" s="124">
        <f t="shared" si="59"/>
        <v>0</v>
      </c>
      <c r="I60" s="124">
        <f t="shared" si="59"/>
        <v>0</v>
      </c>
      <c r="J60" s="124">
        <f t="shared" si="59"/>
        <v>0</v>
      </c>
      <c r="K60" s="124">
        <f t="shared" si="59"/>
        <v>0</v>
      </c>
      <c r="L60" s="124">
        <f t="shared" si="59"/>
        <v>0</v>
      </c>
      <c r="M60" s="124">
        <f t="shared" si="59"/>
        <v>0</v>
      </c>
      <c r="N60" s="124">
        <f t="shared" si="59"/>
        <v>0</v>
      </c>
      <c r="O60" s="124">
        <f t="shared" si="59"/>
        <v>0</v>
      </c>
      <c r="P60" s="124">
        <f t="shared" si="59"/>
        <v>0</v>
      </c>
      <c r="Q60" s="124">
        <f t="shared" si="59"/>
        <v>0</v>
      </c>
      <c r="R60" s="124">
        <f t="shared" si="59"/>
        <v>0</v>
      </c>
      <c r="S60" s="124">
        <f t="shared" si="59"/>
        <v>0</v>
      </c>
      <c r="T60" s="124">
        <f t="shared" si="59"/>
        <v>0</v>
      </c>
      <c r="U60" s="132">
        <f t="shared" si="33"/>
        <v>0</v>
      </c>
    </row>
    <row r="61" ht="15.75" customHeight="1">
      <c r="A61" s="126" t="s">
        <v>281</v>
      </c>
      <c r="B61" s="126" t="s">
        <v>288</v>
      </c>
      <c r="C61" s="127">
        <v>1.0</v>
      </c>
      <c r="D61" s="98" t="s">
        <v>131</v>
      </c>
      <c r="E61" s="124">
        <f t="shared" ref="E61:T61" si="60">IF(ISNA(INDEX(INDIRECT(E$3&amp;"!$J:$J"),MATCH($B61,INDIRECT(E$3&amp;"!$B:$B"),0),1)),0,INDEX(INDIRECT(E$3&amp;"!$J:$J"),MATCH($B61,INDIRECT(E$3&amp;"!$B:$B"),0),1))</f>
        <v>0</v>
      </c>
      <c r="F61" s="124">
        <f t="shared" si="60"/>
        <v>0</v>
      </c>
      <c r="G61" s="124">
        <f t="shared" si="60"/>
        <v>0</v>
      </c>
      <c r="H61" s="124">
        <f t="shared" si="60"/>
        <v>0</v>
      </c>
      <c r="I61" s="124">
        <f t="shared" si="60"/>
        <v>1</v>
      </c>
      <c r="J61" s="124">
        <f t="shared" si="60"/>
        <v>0</v>
      </c>
      <c r="K61" s="124">
        <f t="shared" si="60"/>
        <v>1</v>
      </c>
      <c r="L61" s="124">
        <f t="shared" si="60"/>
        <v>0</v>
      </c>
      <c r="M61" s="124">
        <f t="shared" si="60"/>
        <v>0</v>
      </c>
      <c r="N61" s="124">
        <f t="shared" si="60"/>
        <v>0</v>
      </c>
      <c r="O61" s="124">
        <f t="shared" si="60"/>
        <v>0</v>
      </c>
      <c r="P61" s="124">
        <f t="shared" si="60"/>
        <v>0</v>
      </c>
      <c r="Q61" s="124">
        <f t="shared" si="60"/>
        <v>0</v>
      </c>
      <c r="R61" s="124">
        <f t="shared" si="60"/>
        <v>0</v>
      </c>
      <c r="S61" s="124">
        <f t="shared" si="60"/>
        <v>0</v>
      </c>
      <c r="T61" s="124">
        <f t="shared" si="60"/>
        <v>0</v>
      </c>
      <c r="U61" s="132">
        <f t="shared" si="33"/>
        <v>2</v>
      </c>
    </row>
    <row r="62" ht="15.75" customHeight="1">
      <c r="A62" s="126" t="s">
        <v>281</v>
      </c>
      <c r="B62" s="126" t="s">
        <v>65</v>
      </c>
      <c r="C62" s="127">
        <v>1.0</v>
      </c>
      <c r="D62" s="98" t="s">
        <v>131</v>
      </c>
      <c r="E62" s="124">
        <f t="shared" ref="E62:T62" si="61">IF(ISNA(INDEX(INDIRECT(E$3&amp;"!$J:$J"),MATCH($B62,INDIRECT(E$3&amp;"!$B:$B"),0),1)),0,INDEX(INDIRECT(E$3&amp;"!$J:$J"),MATCH($B62,INDIRECT(E$3&amp;"!$B:$B"),0),1))</f>
        <v>0</v>
      </c>
      <c r="F62" s="124">
        <f t="shared" si="61"/>
        <v>0</v>
      </c>
      <c r="G62" s="124">
        <f t="shared" si="61"/>
        <v>0</v>
      </c>
      <c r="H62" s="124">
        <f t="shared" si="61"/>
        <v>0</v>
      </c>
      <c r="I62" s="124">
        <f t="shared" si="61"/>
        <v>0</v>
      </c>
      <c r="J62" s="124">
        <f t="shared" si="61"/>
        <v>0</v>
      </c>
      <c r="K62" s="124">
        <f t="shared" si="61"/>
        <v>0</v>
      </c>
      <c r="L62" s="124">
        <f t="shared" si="61"/>
        <v>0</v>
      </c>
      <c r="M62" s="124">
        <f t="shared" si="61"/>
        <v>0</v>
      </c>
      <c r="N62" s="124">
        <f t="shared" si="61"/>
        <v>0</v>
      </c>
      <c r="O62" s="124">
        <f t="shared" si="61"/>
        <v>0</v>
      </c>
      <c r="P62" s="124">
        <f t="shared" si="61"/>
        <v>0</v>
      </c>
      <c r="Q62" s="124">
        <f t="shared" si="61"/>
        <v>0</v>
      </c>
      <c r="R62" s="124">
        <f t="shared" si="61"/>
        <v>0</v>
      </c>
      <c r="S62" s="124">
        <f t="shared" si="61"/>
        <v>0</v>
      </c>
      <c r="T62" s="124">
        <f t="shared" si="61"/>
        <v>0</v>
      </c>
      <c r="U62" s="132">
        <f t="shared" si="33"/>
        <v>0</v>
      </c>
    </row>
    <row r="63" ht="15.75" customHeight="1">
      <c r="A63" s="126" t="s">
        <v>281</v>
      </c>
      <c r="B63" s="126" t="s">
        <v>66</v>
      </c>
      <c r="C63" s="127">
        <v>1.0</v>
      </c>
      <c r="D63" s="98" t="s">
        <v>131</v>
      </c>
      <c r="E63" s="124">
        <f t="shared" ref="E63:T63" si="62">IF(ISNA(INDEX(INDIRECT(E$3&amp;"!$J:$J"),MATCH($B63,INDIRECT(E$3&amp;"!$B:$B"),0),1)),0,INDEX(INDIRECT(E$3&amp;"!$J:$J"),MATCH($B63,INDIRECT(E$3&amp;"!$B:$B"),0),1))</f>
        <v>0</v>
      </c>
      <c r="F63" s="124">
        <f t="shared" si="62"/>
        <v>0</v>
      </c>
      <c r="G63" s="124">
        <f t="shared" si="62"/>
        <v>0</v>
      </c>
      <c r="H63" s="124">
        <f t="shared" si="62"/>
        <v>0</v>
      </c>
      <c r="I63" s="124">
        <f t="shared" si="62"/>
        <v>0</v>
      </c>
      <c r="J63" s="124">
        <f t="shared" si="62"/>
        <v>0</v>
      </c>
      <c r="K63" s="124">
        <f t="shared" si="62"/>
        <v>0</v>
      </c>
      <c r="L63" s="124">
        <f t="shared" si="62"/>
        <v>0</v>
      </c>
      <c r="M63" s="124">
        <f t="shared" si="62"/>
        <v>0</v>
      </c>
      <c r="N63" s="124">
        <f t="shared" si="62"/>
        <v>0</v>
      </c>
      <c r="O63" s="124">
        <f t="shared" si="62"/>
        <v>0</v>
      </c>
      <c r="P63" s="124">
        <f t="shared" si="62"/>
        <v>0</v>
      </c>
      <c r="Q63" s="124">
        <f t="shared" si="62"/>
        <v>0</v>
      </c>
      <c r="R63" s="124">
        <f t="shared" si="62"/>
        <v>0</v>
      </c>
      <c r="S63" s="124">
        <f t="shared" si="62"/>
        <v>0</v>
      </c>
      <c r="T63" s="124">
        <f t="shared" si="62"/>
        <v>0</v>
      </c>
      <c r="U63" s="132">
        <f t="shared" si="33"/>
        <v>0</v>
      </c>
    </row>
    <row r="64" ht="15.75" customHeight="1">
      <c r="A64" s="126" t="s">
        <v>281</v>
      </c>
      <c r="B64" s="126" t="s">
        <v>67</v>
      </c>
      <c r="C64" s="127">
        <v>1.0</v>
      </c>
      <c r="D64" s="98" t="s">
        <v>131</v>
      </c>
      <c r="E64" s="124">
        <f t="shared" ref="E64:T64" si="63">IF(ISNA(INDEX(INDIRECT(E$3&amp;"!$J:$J"),MATCH($B64,INDIRECT(E$3&amp;"!$B:$B"),0),1)),0,INDEX(INDIRECT(E$3&amp;"!$J:$J"),MATCH($B64,INDIRECT(E$3&amp;"!$B:$B"),0),1))</f>
        <v>0</v>
      </c>
      <c r="F64" s="124">
        <f t="shared" si="63"/>
        <v>0</v>
      </c>
      <c r="G64" s="124">
        <f t="shared" si="63"/>
        <v>0</v>
      </c>
      <c r="H64" s="124">
        <f t="shared" si="63"/>
        <v>0</v>
      </c>
      <c r="I64" s="124">
        <f t="shared" si="63"/>
        <v>0</v>
      </c>
      <c r="J64" s="124">
        <f t="shared" si="63"/>
        <v>0</v>
      </c>
      <c r="K64" s="124">
        <f t="shared" si="63"/>
        <v>0</v>
      </c>
      <c r="L64" s="124">
        <f t="shared" si="63"/>
        <v>0</v>
      </c>
      <c r="M64" s="124">
        <f t="shared" si="63"/>
        <v>0</v>
      </c>
      <c r="N64" s="124">
        <f t="shared" si="63"/>
        <v>0</v>
      </c>
      <c r="O64" s="124">
        <f t="shared" si="63"/>
        <v>0</v>
      </c>
      <c r="P64" s="124">
        <f t="shared" si="63"/>
        <v>0</v>
      </c>
      <c r="Q64" s="124">
        <f t="shared" si="63"/>
        <v>0</v>
      </c>
      <c r="R64" s="124">
        <f t="shared" si="63"/>
        <v>0</v>
      </c>
      <c r="S64" s="124">
        <f t="shared" si="63"/>
        <v>0</v>
      </c>
      <c r="T64" s="124">
        <f t="shared" si="63"/>
        <v>0</v>
      </c>
      <c r="U64" s="132">
        <f t="shared" si="33"/>
        <v>0</v>
      </c>
    </row>
    <row r="65" ht="15.75" customHeight="1">
      <c r="A65" s="126" t="s">
        <v>281</v>
      </c>
      <c r="B65" s="126" t="s">
        <v>68</v>
      </c>
      <c r="C65" s="127">
        <v>1.0</v>
      </c>
      <c r="D65" s="98" t="s">
        <v>131</v>
      </c>
      <c r="E65" s="124">
        <f t="shared" ref="E65:T65" si="64">IF(ISNA(INDEX(INDIRECT(E$3&amp;"!$J:$J"),MATCH($B65,INDIRECT(E$3&amp;"!$B:$B"),0),1)),0,INDEX(INDIRECT(E$3&amp;"!$J:$J"),MATCH($B65,INDIRECT(E$3&amp;"!$B:$B"),0),1))</f>
        <v>0</v>
      </c>
      <c r="F65" s="124">
        <f t="shared" si="64"/>
        <v>0</v>
      </c>
      <c r="G65" s="124">
        <f t="shared" si="64"/>
        <v>0</v>
      </c>
      <c r="H65" s="124">
        <f t="shared" si="64"/>
        <v>0</v>
      </c>
      <c r="I65" s="124">
        <f t="shared" si="64"/>
        <v>0</v>
      </c>
      <c r="J65" s="124">
        <f t="shared" si="64"/>
        <v>0</v>
      </c>
      <c r="K65" s="124">
        <f t="shared" si="64"/>
        <v>0</v>
      </c>
      <c r="L65" s="124">
        <f t="shared" si="64"/>
        <v>0</v>
      </c>
      <c r="M65" s="124">
        <f t="shared" si="64"/>
        <v>0</v>
      </c>
      <c r="N65" s="124">
        <f t="shared" si="64"/>
        <v>0</v>
      </c>
      <c r="O65" s="124">
        <f t="shared" si="64"/>
        <v>0</v>
      </c>
      <c r="P65" s="124">
        <f t="shared" si="64"/>
        <v>0</v>
      </c>
      <c r="Q65" s="124">
        <f t="shared" si="64"/>
        <v>0</v>
      </c>
      <c r="R65" s="124">
        <f t="shared" si="64"/>
        <v>0</v>
      </c>
      <c r="S65" s="124">
        <f t="shared" si="64"/>
        <v>0</v>
      </c>
      <c r="T65" s="124">
        <f t="shared" si="64"/>
        <v>0</v>
      </c>
      <c r="U65" s="132">
        <f t="shared" si="33"/>
        <v>0</v>
      </c>
    </row>
    <row r="66" ht="15.75" customHeight="1">
      <c r="A66" s="126" t="s">
        <v>281</v>
      </c>
      <c r="B66" s="126" t="s">
        <v>69</v>
      </c>
      <c r="C66" s="127">
        <v>1.0</v>
      </c>
      <c r="D66" s="98" t="s">
        <v>131</v>
      </c>
      <c r="E66" s="124">
        <f t="shared" ref="E66:T66" si="65">IF(ISNA(INDEX(INDIRECT(E$3&amp;"!$J:$J"),MATCH($B66,INDIRECT(E$3&amp;"!$B:$B"),0),1)),0,INDEX(INDIRECT(E$3&amp;"!$J:$J"),MATCH($B66,INDIRECT(E$3&amp;"!$B:$B"),0),1))</f>
        <v>0</v>
      </c>
      <c r="F66" s="124">
        <f t="shared" si="65"/>
        <v>0</v>
      </c>
      <c r="G66" s="124">
        <f t="shared" si="65"/>
        <v>0</v>
      </c>
      <c r="H66" s="124">
        <f t="shared" si="65"/>
        <v>0</v>
      </c>
      <c r="I66" s="124">
        <f t="shared" si="65"/>
        <v>0</v>
      </c>
      <c r="J66" s="124">
        <f t="shared" si="65"/>
        <v>0</v>
      </c>
      <c r="K66" s="124">
        <f t="shared" si="65"/>
        <v>0</v>
      </c>
      <c r="L66" s="124">
        <f t="shared" si="65"/>
        <v>0</v>
      </c>
      <c r="M66" s="124">
        <f t="shared" si="65"/>
        <v>0</v>
      </c>
      <c r="N66" s="124">
        <f t="shared" si="65"/>
        <v>0</v>
      </c>
      <c r="O66" s="124">
        <f t="shared" si="65"/>
        <v>0</v>
      </c>
      <c r="P66" s="124">
        <f t="shared" si="65"/>
        <v>0</v>
      </c>
      <c r="Q66" s="124">
        <f t="shared" si="65"/>
        <v>0</v>
      </c>
      <c r="R66" s="124">
        <f t="shared" si="65"/>
        <v>0</v>
      </c>
      <c r="S66" s="124">
        <f t="shared" si="65"/>
        <v>0</v>
      </c>
      <c r="T66" s="124">
        <f t="shared" si="65"/>
        <v>0</v>
      </c>
      <c r="U66" s="132">
        <f t="shared" si="33"/>
        <v>0</v>
      </c>
    </row>
    <row r="67" ht="15.75" customHeight="1">
      <c r="A67" s="126" t="s">
        <v>281</v>
      </c>
      <c r="B67" s="126" t="s">
        <v>70</v>
      </c>
      <c r="C67" s="127">
        <v>1.0</v>
      </c>
      <c r="D67" s="98" t="s">
        <v>131</v>
      </c>
      <c r="E67" s="124">
        <f t="shared" ref="E67:T67" si="66">IF(ISNA(INDEX(INDIRECT(E$3&amp;"!$J:$J"),MATCH($B67,INDIRECT(E$3&amp;"!$B:$B"),0),1)),0,INDEX(INDIRECT(E$3&amp;"!$J:$J"),MATCH($B67,INDIRECT(E$3&amp;"!$B:$B"),0),1))</f>
        <v>0</v>
      </c>
      <c r="F67" s="124">
        <f t="shared" si="66"/>
        <v>0</v>
      </c>
      <c r="G67" s="124">
        <f t="shared" si="66"/>
        <v>0</v>
      </c>
      <c r="H67" s="124">
        <f t="shared" si="66"/>
        <v>0</v>
      </c>
      <c r="I67" s="124">
        <f t="shared" si="66"/>
        <v>0</v>
      </c>
      <c r="J67" s="124">
        <f t="shared" si="66"/>
        <v>0</v>
      </c>
      <c r="K67" s="124">
        <f t="shared" si="66"/>
        <v>0</v>
      </c>
      <c r="L67" s="124">
        <f t="shared" si="66"/>
        <v>0</v>
      </c>
      <c r="M67" s="124">
        <f t="shared" si="66"/>
        <v>0</v>
      </c>
      <c r="N67" s="124">
        <f t="shared" si="66"/>
        <v>0</v>
      </c>
      <c r="O67" s="124">
        <f t="shared" si="66"/>
        <v>0</v>
      </c>
      <c r="P67" s="124">
        <f t="shared" si="66"/>
        <v>0</v>
      </c>
      <c r="Q67" s="124">
        <f t="shared" si="66"/>
        <v>0</v>
      </c>
      <c r="R67" s="124">
        <f t="shared" si="66"/>
        <v>0</v>
      </c>
      <c r="S67" s="124">
        <f t="shared" si="66"/>
        <v>0</v>
      </c>
      <c r="T67" s="124">
        <f t="shared" si="66"/>
        <v>0</v>
      </c>
      <c r="U67" s="132">
        <f t="shared" si="33"/>
        <v>0</v>
      </c>
    </row>
    <row r="68" ht="15.75" customHeight="1">
      <c r="A68" s="126" t="s">
        <v>281</v>
      </c>
      <c r="B68" s="126" t="s">
        <v>71</v>
      </c>
      <c r="C68" s="105">
        <v>1.0</v>
      </c>
      <c r="D68" s="98" t="s">
        <v>131</v>
      </c>
      <c r="E68" s="124">
        <f t="shared" ref="E68:T68" si="67">IF(ISNA(INDEX(INDIRECT(E$3&amp;"!$J:$J"),MATCH($B68,INDIRECT(E$3&amp;"!$B:$B"),0),1)),0,INDEX(INDIRECT(E$3&amp;"!$J:$J"),MATCH($B68,INDIRECT(E$3&amp;"!$B:$B"),0),1))</f>
        <v>0</v>
      </c>
      <c r="F68" s="124">
        <f t="shared" si="67"/>
        <v>0</v>
      </c>
      <c r="G68" s="124">
        <f t="shared" si="67"/>
        <v>0</v>
      </c>
      <c r="H68" s="124">
        <f t="shared" si="67"/>
        <v>0</v>
      </c>
      <c r="I68" s="124">
        <f t="shared" si="67"/>
        <v>0</v>
      </c>
      <c r="J68" s="124">
        <f t="shared" si="67"/>
        <v>2</v>
      </c>
      <c r="K68" s="124">
        <f t="shared" si="67"/>
        <v>0</v>
      </c>
      <c r="L68" s="124">
        <f t="shared" si="67"/>
        <v>0</v>
      </c>
      <c r="M68" s="124">
        <f t="shared" si="67"/>
        <v>0</v>
      </c>
      <c r="N68" s="124">
        <f t="shared" si="67"/>
        <v>0</v>
      </c>
      <c r="O68" s="124">
        <f t="shared" si="67"/>
        <v>0</v>
      </c>
      <c r="P68" s="124">
        <f t="shared" si="67"/>
        <v>0</v>
      </c>
      <c r="Q68" s="124">
        <f t="shared" si="67"/>
        <v>0</v>
      </c>
      <c r="R68" s="124">
        <f t="shared" si="67"/>
        <v>0</v>
      </c>
      <c r="S68" s="124">
        <f t="shared" si="67"/>
        <v>0</v>
      </c>
      <c r="T68" s="124">
        <f t="shared" si="67"/>
        <v>0</v>
      </c>
      <c r="U68" s="132">
        <f t="shared" si="33"/>
        <v>2</v>
      </c>
    </row>
    <row r="69" ht="15.75" customHeight="1">
      <c r="A69" s="126" t="s">
        <v>281</v>
      </c>
      <c r="B69" s="129" t="s">
        <v>72</v>
      </c>
      <c r="C69" s="105">
        <v>1.0</v>
      </c>
      <c r="D69" s="98" t="s">
        <v>131</v>
      </c>
      <c r="E69" s="124">
        <f t="shared" ref="E69:T69" si="68">IF(ISNA(INDEX(INDIRECT(E$3&amp;"!$J:$J"),MATCH($B69,INDIRECT(E$3&amp;"!$B:$B"),0),1)),0,INDEX(INDIRECT(E$3&amp;"!$J:$J"),MATCH($B69,INDIRECT(E$3&amp;"!$B:$B"),0),1))</f>
        <v>0</v>
      </c>
      <c r="F69" s="124">
        <f t="shared" si="68"/>
        <v>0</v>
      </c>
      <c r="G69" s="124">
        <f t="shared" si="68"/>
        <v>0</v>
      </c>
      <c r="H69" s="124">
        <f t="shared" si="68"/>
        <v>0</v>
      </c>
      <c r="I69" s="124">
        <f t="shared" si="68"/>
        <v>0</v>
      </c>
      <c r="J69" s="124">
        <f t="shared" si="68"/>
        <v>2</v>
      </c>
      <c r="K69" s="124">
        <f t="shared" si="68"/>
        <v>0</v>
      </c>
      <c r="L69" s="124">
        <f t="shared" si="68"/>
        <v>0</v>
      </c>
      <c r="M69" s="124">
        <f t="shared" si="68"/>
        <v>0</v>
      </c>
      <c r="N69" s="124">
        <f t="shared" si="68"/>
        <v>0</v>
      </c>
      <c r="O69" s="124">
        <f t="shared" si="68"/>
        <v>0</v>
      </c>
      <c r="P69" s="124">
        <f t="shared" si="68"/>
        <v>0</v>
      </c>
      <c r="Q69" s="124">
        <f t="shared" si="68"/>
        <v>0</v>
      </c>
      <c r="R69" s="124">
        <f t="shared" si="68"/>
        <v>0</v>
      </c>
      <c r="S69" s="124">
        <f t="shared" si="68"/>
        <v>0</v>
      </c>
      <c r="T69" s="124">
        <f t="shared" si="68"/>
        <v>0</v>
      </c>
      <c r="U69" s="132">
        <f t="shared" si="33"/>
        <v>2</v>
      </c>
    </row>
    <row r="70" ht="15.75" customHeight="1">
      <c r="A70" s="126" t="s">
        <v>281</v>
      </c>
      <c r="B70" s="129" t="s">
        <v>73</v>
      </c>
      <c r="C70" s="105">
        <v>1.0</v>
      </c>
      <c r="D70" s="98" t="s">
        <v>131</v>
      </c>
      <c r="E70" s="124">
        <f t="shared" ref="E70:T70" si="69">IF(ISNA(INDEX(INDIRECT(E$3&amp;"!$J:$J"),MATCH($B70,INDIRECT(E$3&amp;"!$B:$B"),0),1)),0,INDEX(INDIRECT(E$3&amp;"!$J:$J"),MATCH($B70,INDIRECT(E$3&amp;"!$B:$B"),0),1))</f>
        <v>0</v>
      </c>
      <c r="F70" s="124">
        <f t="shared" si="69"/>
        <v>0</v>
      </c>
      <c r="G70" s="124">
        <f t="shared" si="69"/>
        <v>0</v>
      </c>
      <c r="H70" s="124">
        <f t="shared" si="69"/>
        <v>0</v>
      </c>
      <c r="I70" s="124">
        <f t="shared" si="69"/>
        <v>0</v>
      </c>
      <c r="J70" s="124">
        <f t="shared" si="69"/>
        <v>2</v>
      </c>
      <c r="K70" s="124">
        <f t="shared" si="69"/>
        <v>0</v>
      </c>
      <c r="L70" s="124">
        <f t="shared" si="69"/>
        <v>0</v>
      </c>
      <c r="M70" s="124">
        <f t="shared" si="69"/>
        <v>0</v>
      </c>
      <c r="N70" s="124">
        <f t="shared" si="69"/>
        <v>0</v>
      </c>
      <c r="O70" s="124">
        <f t="shared" si="69"/>
        <v>0</v>
      </c>
      <c r="P70" s="124">
        <f t="shared" si="69"/>
        <v>0</v>
      </c>
      <c r="Q70" s="124">
        <f t="shared" si="69"/>
        <v>0</v>
      </c>
      <c r="R70" s="124">
        <f t="shared" si="69"/>
        <v>0</v>
      </c>
      <c r="S70" s="124">
        <f t="shared" si="69"/>
        <v>0</v>
      </c>
      <c r="T70" s="124">
        <f t="shared" si="69"/>
        <v>0</v>
      </c>
      <c r="U70" s="132">
        <f t="shared" si="33"/>
        <v>2</v>
      </c>
    </row>
    <row r="71" ht="15.75" customHeight="1">
      <c r="A71" s="126" t="s">
        <v>281</v>
      </c>
      <c r="B71" s="126" t="s">
        <v>74</v>
      </c>
      <c r="C71" s="105">
        <v>1.0</v>
      </c>
      <c r="D71" s="98" t="s">
        <v>131</v>
      </c>
      <c r="E71" s="124">
        <f t="shared" ref="E71:T71" si="70">IF(ISNA(INDEX(INDIRECT(E$3&amp;"!$J:$J"),MATCH($B71,INDIRECT(E$3&amp;"!$B:$B"),0),1)),0,INDEX(INDIRECT(E$3&amp;"!$J:$J"),MATCH($B71,INDIRECT(E$3&amp;"!$B:$B"),0),1))</f>
        <v>0</v>
      </c>
      <c r="F71" s="124">
        <f t="shared" si="70"/>
        <v>0</v>
      </c>
      <c r="G71" s="124">
        <f t="shared" si="70"/>
        <v>0</v>
      </c>
      <c r="H71" s="124">
        <f t="shared" si="70"/>
        <v>0</v>
      </c>
      <c r="I71" s="124">
        <f t="shared" si="70"/>
        <v>0</v>
      </c>
      <c r="J71" s="124">
        <f t="shared" si="70"/>
        <v>2</v>
      </c>
      <c r="K71" s="124">
        <f t="shared" si="70"/>
        <v>0</v>
      </c>
      <c r="L71" s="124">
        <f t="shared" si="70"/>
        <v>0</v>
      </c>
      <c r="M71" s="124">
        <f t="shared" si="70"/>
        <v>0</v>
      </c>
      <c r="N71" s="124">
        <f t="shared" si="70"/>
        <v>0</v>
      </c>
      <c r="O71" s="124">
        <f t="shared" si="70"/>
        <v>0</v>
      </c>
      <c r="P71" s="124">
        <f t="shared" si="70"/>
        <v>0</v>
      </c>
      <c r="Q71" s="124">
        <f t="shared" si="70"/>
        <v>0</v>
      </c>
      <c r="R71" s="124">
        <f t="shared" si="70"/>
        <v>0</v>
      </c>
      <c r="S71" s="124">
        <f t="shared" si="70"/>
        <v>0</v>
      </c>
      <c r="T71" s="124">
        <f t="shared" si="70"/>
        <v>0</v>
      </c>
      <c r="U71" s="132">
        <f t="shared" si="33"/>
        <v>2</v>
      </c>
    </row>
    <row r="72" ht="15.75" customHeight="1">
      <c r="A72" s="126" t="s">
        <v>281</v>
      </c>
      <c r="B72" s="126" t="s">
        <v>75</v>
      </c>
      <c r="C72" s="105">
        <v>1.0</v>
      </c>
      <c r="D72" s="98" t="s">
        <v>131</v>
      </c>
      <c r="E72" s="124">
        <f t="shared" ref="E72:T72" si="71">IF(ISNA(INDEX(INDIRECT(E$3&amp;"!$J:$J"),MATCH($B72,INDIRECT(E$3&amp;"!$B:$B"),0),1)),0,INDEX(INDIRECT(E$3&amp;"!$J:$J"),MATCH($B72,INDIRECT(E$3&amp;"!$B:$B"),0),1))</f>
        <v>0</v>
      </c>
      <c r="F72" s="124">
        <f t="shared" si="71"/>
        <v>0</v>
      </c>
      <c r="G72" s="124">
        <f t="shared" si="71"/>
        <v>0</v>
      </c>
      <c r="H72" s="124">
        <f t="shared" si="71"/>
        <v>0</v>
      </c>
      <c r="I72" s="124">
        <f t="shared" si="71"/>
        <v>0</v>
      </c>
      <c r="J72" s="124">
        <f t="shared" si="71"/>
        <v>6</v>
      </c>
      <c r="K72" s="124">
        <f t="shared" si="71"/>
        <v>0</v>
      </c>
      <c r="L72" s="124">
        <f t="shared" si="71"/>
        <v>0</v>
      </c>
      <c r="M72" s="124">
        <f t="shared" si="71"/>
        <v>0</v>
      </c>
      <c r="N72" s="124">
        <f t="shared" si="71"/>
        <v>0</v>
      </c>
      <c r="O72" s="124">
        <f t="shared" si="71"/>
        <v>0</v>
      </c>
      <c r="P72" s="124">
        <f t="shared" si="71"/>
        <v>0</v>
      </c>
      <c r="Q72" s="124">
        <f t="shared" si="71"/>
        <v>0</v>
      </c>
      <c r="R72" s="124">
        <f t="shared" si="71"/>
        <v>0</v>
      </c>
      <c r="S72" s="124">
        <f t="shared" si="71"/>
        <v>0</v>
      </c>
      <c r="T72" s="124">
        <f t="shared" si="71"/>
        <v>0</v>
      </c>
      <c r="U72" s="132">
        <f t="shared" si="33"/>
        <v>6</v>
      </c>
    </row>
    <row r="73" ht="15.75" customHeight="1">
      <c r="A73" s="126" t="s">
        <v>281</v>
      </c>
      <c r="B73" s="126" t="s">
        <v>76</v>
      </c>
      <c r="C73" s="105">
        <v>1.0</v>
      </c>
      <c r="D73" s="98" t="s">
        <v>131</v>
      </c>
      <c r="E73" s="124">
        <f t="shared" ref="E73:T73" si="72">IF(ISNA(INDEX(INDIRECT(E$3&amp;"!$J:$J"),MATCH($B73,INDIRECT(E$3&amp;"!$B:$B"),0),1)),0,INDEX(INDIRECT(E$3&amp;"!$J:$J"),MATCH($B73,INDIRECT(E$3&amp;"!$B:$B"),0),1))</f>
        <v>0</v>
      </c>
      <c r="F73" s="124">
        <f t="shared" si="72"/>
        <v>0</v>
      </c>
      <c r="G73" s="124">
        <f t="shared" si="72"/>
        <v>0</v>
      </c>
      <c r="H73" s="124">
        <f t="shared" si="72"/>
        <v>0</v>
      </c>
      <c r="I73" s="124">
        <f t="shared" si="72"/>
        <v>0</v>
      </c>
      <c r="J73" s="124">
        <f t="shared" si="72"/>
        <v>0</v>
      </c>
      <c r="K73" s="124">
        <f t="shared" si="72"/>
        <v>0</v>
      </c>
      <c r="L73" s="124">
        <f t="shared" si="72"/>
        <v>0</v>
      </c>
      <c r="M73" s="124">
        <f t="shared" si="72"/>
        <v>0</v>
      </c>
      <c r="N73" s="124">
        <f t="shared" si="72"/>
        <v>0</v>
      </c>
      <c r="O73" s="124">
        <f t="shared" si="72"/>
        <v>0</v>
      </c>
      <c r="P73" s="124">
        <f t="shared" si="72"/>
        <v>0</v>
      </c>
      <c r="Q73" s="124">
        <f t="shared" si="72"/>
        <v>0</v>
      </c>
      <c r="R73" s="124">
        <f t="shared" si="72"/>
        <v>0</v>
      </c>
      <c r="S73" s="124">
        <f t="shared" si="72"/>
        <v>0</v>
      </c>
      <c r="T73" s="124">
        <f t="shared" si="72"/>
        <v>0</v>
      </c>
      <c r="U73" s="132">
        <f t="shared" si="33"/>
        <v>0</v>
      </c>
    </row>
    <row r="74" ht="15.75" customHeight="1">
      <c r="A74" s="126" t="s">
        <v>281</v>
      </c>
      <c r="B74" s="126" t="s">
        <v>77</v>
      </c>
      <c r="C74" s="105">
        <v>1.0</v>
      </c>
      <c r="D74" s="98" t="s">
        <v>131</v>
      </c>
      <c r="E74" s="124">
        <f t="shared" ref="E74:T74" si="73">IF(ISNA(INDEX(INDIRECT(E$3&amp;"!$J:$J"),MATCH($B74,INDIRECT(E$3&amp;"!$B:$B"),0),1)),0,INDEX(INDIRECT(E$3&amp;"!$J:$J"),MATCH($B74,INDIRECT(E$3&amp;"!$B:$B"),0),1))</f>
        <v>0</v>
      </c>
      <c r="F74" s="124">
        <f t="shared" si="73"/>
        <v>0</v>
      </c>
      <c r="G74" s="124">
        <f t="shared" si="73"/>
        <v>0</v>
      </c>
      <c r="H74" s="124">
        <f t="shared" si="73"/>
        <v>0</v>
      </c>
      <c r="I74" s="124">
        <f t="shared" si="73"/>
        <v>4</v>
      </c>
      <c r="J74" s="124">
        <f t="shared" si="73"/>
        <v>4</v>
      </c>
      <c r="K74" s="124">
        <f t="shared" si="73"/>
        <v>0</v>
      </c>
      <c r="L74" s="124">
        <f t="shared" si="73"/>
        <v>0</v>
      </c>
      <c r="M74" s="124">
        <f t="shared" si="73"/>
        <v>0</v>
      </c>
      <c r="N74" s="124">
        <f t="shared" si="73"/>
        <v>0</v>
      </c>
      <c r="O74" s="124">
        <f t="shared" si="73"/>
        <v>0</v>
      </c>
      <c r="P74" s="124">
        <f t="shared" si="73"/>
        <v>0</v>
      </c>
      <c r="Q74" s="124">
        <f t="shared" si="73"/>
        <v>0</v>
      </c>
      <c r="R74" s="124">
        <f t="shared" si="73"/>
        <v>0</v>
      </c>
      <c r="S74" s="124">
        <f t="shared" si="73"/>
        <v>0</v>
      </c>
      <c r="T74" s="124">
        <f t="shared" si="73"/>
        <v>0</v>
      </c>
      <c r="U74" s="132">
        <f t="shared" si="33"/>
        <v>8</v>
      </c>
    </row>
    <row r="75" ht="15.75" customHeight="1">
      <c r="A75" s="126" t="s">
        <v>281</v>
      </c>
      <c r="B75" s="126" t="s">
        <v>78</v>
      </c>
      <c r="C75" s="105">
        <v>1.0</v>
      </c>
      <c r="D75" s="98" t="s">
        <v>284</v>
      </c>
      <c r="E75" s="124">
        <f t="shared" ref="E75:T75" si="74">IF(ISNA(INDEX(INDIRECT(E$3&amp;"!$J:$J"),MATCH($B75,INDIRECT(E$3&amp;"!$B:$B"),0),1)),0,INDEX(INDIRECT(E$3&amp;"!$J:$J"),MATCH($B75,INDIRECT(E$3&amp;"!$B:$B"),0),1))</f>
        <v>0</v>
      </c>
      <c r="F75" s="124">
        <f t="shared" si="74"/>
        <v>0</v>
      </c>
      <c r="G75" s="124">
        <f t="shared" si="74"/>
        <v>0</v>
      </c>
      <c r="H75" s="124">
        <f t="shared" si="74"/>
        <v>0</v>
      </c>
      <c r="I75" s="124">
        <f t="shared" si="74"/>
        <v>0</v>
      </c>
      <c r="J75" s="124">
        <f t="shared" si="74"/>
        <v>0</v>
      </c>
      <c r="K75" s="124">
        <f t="shared" si="74"/>
        <v>0</v>
      </c>
      <c r="L75" s="124">
        <f t="shared" si="74"/>
        <v>0</v>
      </c>
      <c r="M75" s="124">
        <f t="shared" si="74"/>
        <v>0</v>
      </c>
      <c r="N75" s="124">
        <f t="shared" si="74"/>
        <v>0</v>
      </c>
      <c r="O75" s="124">
        <f t="shared" si="74"/>
        <v>0</v>
      </c>
      <c r="P75" s="124">
        <f t="shared" si="74"/>
        <v>0</v>
      </c>
      <c r="Q75" s="124">
        <f t="shared" si="74"/>
        <v>0</v>
      </c>
      <c r="R75" s="124">
        <f t="shared" si="74"/>
        <v>0</v>
      </c>
      <c r="S75" s="124">
        <f t="shared" si="74"/>
        <v>0</v>
      </c>
      <c r="T75" s="124">
        <f t="shared" si="74"/>
        <v>0</v>
      </c>
      <c r="U75" s="132">
        <f t="shared" si="33"/>
        <v>0</v>
      </c>
    </row>
    <row r="76" ht="15.75" customHeight="1">
      <c r="A76" s="126" t="s">
        <v>281</v>
      </c>
      <c r="B76" s="126" t="s">
        <v>79</v>
      </c>
      <c r="C76" s="105">
        <v>1.0</v>
      </c>
      <c r="D76" s="98" t="s">
        <v>284</v>
      </c>
      <c r="E76" s="124">
        <f t="shared" ref="E76:T76" si="75">IF(ISNA(INDEX(INDIRECT(E$3&amp;"!$J:$J"),MATCH($B76,INDIRECT(E$3&amp;"!$B:$B"),0),1)),0,INDEX(INDIRECT(E$3&amp;"!$J:$J"),MATCH($B76,INDIRECT(E$3&amp;"!$B:$B"),0),1))</f>
        <v>0</v>
      </c>
      <c r="F76" s="124">
        <f t="shared" si="75"/>
        <v>0</v>
      </c>
      <c r="G76" s="124">
        <f t="shared" si="75"/>
        <v>0</v>
      </c>
      <c r="H76" s="124">
        <f t="shared" si="75"/>
        <v>0</v>
      </c>
      <c r="I76" s="124">
        <f t="shared" si="75"/>
        <v>0</v>
      </c>
      <c r="J76" s="124">
        <f t="shared" si="75"/>
        <v>0</v>
      </c>
      <c r="K76" s="124">
        <f t="shared" si="75"/>
        <v>0</v>
      </c>
      <c r="L76" s="124">
        <f t="shared" si="75"/>
        <v>0</v>
      </c>
      <c r="M76" s="124">
        <f t="shared" si="75"/>
        <v>0</v>
      </c>
      <c r="N76" s="124">
        <f t="shared" si="75"/>
        <v>0</v>
      </c>
      <c r="O76" s="124">
        <f t="shared" si="75"/>
        <v>0</v>
      </c>
      <c r="P76" s="124">
        <f t="shared" si="75"/>
        <v>0</v>
      </c>
      <c r="Q76" s="124">
        <f t="shared" si="75"/>
        <v>0</v>
      </c>
      <c r="R76" s="124">
        <f t="shared" si="75"/>
        <v>0</v>
      </c>
      <c r="S76" s="124">
        <f t="shared" si="75"/>
        <v>0</v>
      </c>
      <c r="T76" s="124">
        <f t="shared" si="75"/>
        <v>0</v>
      </c>
      <c r="U76" s="132">
        <f t="shared" si="33"/>
        <v>0</v>
      </c>
    </row>
    <row r="77" ht="15.75" customHeight="1">
      <c r="A77" s="126" t="s">
        <v>281</v>
      </c>
      <c r="B77" s="126" t="s">
        <v>80</v>
      </c>
      <c r="C77" s="105">
        <v>1.0</v>
      </c>
      <c r="D77" s="98" t="s">
        <v>131</v>
      </c>
      <c r="E77" s="124">
        <f t="shared" ref="E77:T77" si="76">IF(ISNA(INDEX(INDIRECT(E$3&amp;"!$J:$J"),MATCH($B77,INDIRECT(E$3&amp;"!$B:$B"),0),1)),0,INDEX(INDIRECT(E$3&amp;"!$J:$J"),MATCH($B77,INDIRECT(E$3&amp;"!$B:$B"),0),1))</f>
        <v>0</v>
      </c>
      <c r="F77" s="124">
        <f t="shared" si="76"/>
        <v>0</v>
      </c>
      <c r="G77" s="124">
        <f t="shared" si="76"/>
        <v>0</v>
      </c>
      <c r="H77" s="124">
        <f t="shared" si="76"/>
        <v>0</v>
      </c>
      <c r="I77" s="124">
        <f t="shared" si="76"/>
        <v>0</v>
      </c>
      <c r="J77" s="124">
        <f t="shared" si="76"/>
        <v>0</v>
      </c>
      <c r="K77" s="124">
        <f t="shared" si="76"/>
        <v>0</v>
      </c>
      <c r="L77" s="124">
        <f t="shared" si="76"/>
        <v>0</v>
      </c>
      <c r="M77" s="124">
        <f t="shared" si="76"/>
        <v>0</v>
      </c>
      <c r="N77" s="124">
        <f t="shared" si="76"/>
        <v>0</v>
      </c>
      <c r="O77" s="124">
        <f t="shared" si="76"/>
        <v>0</v>
      </c>
      <c r="P77" s="124">
        <f t="shared" si="76"/>
        <v>0</v>
      </c>
      <c r="Q77" s="124">
        <f t="shared" si="76"/>
        <v>0</v>
      </c>
      <c r="R77" s="124">
        <f t="shared" si="76"/>
        <v>0</v>
      </c>
      <c r="S77" s="124">
        <f t="shared" si="76"/>
        <v>0</v>
      </c>
      <c r="T77" s="124">
        <f t="shared" si="76"/>
        <v>0</v>
      </c>
      <c r="U77" s="132">
        <f t="shared" si="33"/>
        <v>0</v>
      </c>
    </row>
    <row r="78" ht="15.75" customHeight="1">
      <c r="A78" s="126" t="s">
        <v>281</v>
      </c>
      <c r="B78" s="126" t="s">
        <v>81</v>
      </c>
      <c r="C78" s="105">
        <v>1.0</v>
      </c>
      <c r="D78" s="98" t="s">
        <v>284</v>
      </c>
      <c r="E78" s="124">
        <f t="shared" ref="E78:T78" si="77">IF(ISNA(INDEX(INDIRECT(E$3&amp;"!$J:$J"),MATCH($B78,INDIRECT(E$3&amp;"!$B:$B"),0),1)),0,INDEX(INDIRECT(E$3&amp;"!$J:$J"),MATCH($B78,INDIRECT(E$3&amp;"!$B:$B"),0),1))</f>
        <v>0</v>
      </c>
      <c r="F78" s="124">
        <f t="shared" si="77"/>
        <v>0</v>
      </c>
      <c r="G78" s="124">
        <f t="shared" si="77"/>
        <v>0</v>
      </c>
      <c r="H78" s="124">
        <f t="shared" si="77"/>
        <v>0</v>
      </c>
      <c r="I78" s="124">
        <f t="shared" si="77"/>
        <v>0</v>
      </c>
      <c r="J78" s="124">
        <f t="shared" si="77"/>
        <v>0</v>
      </c>
      <c r="K78" s="124">
        <f t="shared" si="77"/>
        <v>0</v>
      </c>
      <c r="L78" s="124">
        <f t="shared" si="77"/>
        <v>1</v>
      </c>
      <c r="M78" s="124">
        <f t="shared" si="77"/>
        <v>0</v>
      </c>
      <c r="N78" s="124">
        <f t="shared" si="77"/>
        <v>0</v>
      </c>
      <c r="O78" s="124">
        <f t="shared" si="77"/>
        <v>0</v>
      </c>
      <c r="P78" s="124">
        <f t="shared" si="77"/>
        <v>0</v>
      </c>
      <c r="Q78" s="124">
        <f t="shared" si="77"/>
        <v>0</v>
      </c>
      <c r="R78" s="124">
        <f t="shared" si="77"/>
        <v>0</v>
      </c>
      <c r="S78" s="124">
        <f t="shared" si="77"/>
        <v>0</v>
      </c>
      <c r="T78" s="124">
        <f t="shared" si="77"/>
        <v>0</v>
      </c>
      <c r="U78" s="132">
        <f t="shared" si="33"/>
        <v>1</v>
      </c>
    </row>
    <row r="79" ht="15.75" customHeight="1">
      <c r="A79" s="126" t="s">
        <v>281</v>
      </c>
      <c r="B79" s="126" t="s">
        <v>82</v>
      </c>
      <c r="C79" s="105">
        <v>1.0</v>
      </c>
      <c r="D79" s="98" t="s">
        <v>131</v>
      </c>
      <c r="E79" s="124">
        <f t="shared" ref="E79:T79" si="78">IF(ISNA(INDEX(INDIRECT(E$3&amp;"!$J:$J"),MATCH($B79,INDIRECT(E$3&amp;"!$B:$B"),0),1)),0,INDEX(INDIRECT(E$3&amp;"!$J:$J"),MATCH($B79,INDIRECT(E$3&amp;"!$B:$B"),0),1))</f>
        <v>0</v>
      </c>
      <c r="F79" s="124">
        <f t="shared" si="78"/>
        <v>0</v>
      </c>
      <c r="G79" s="124">
        <f t="shared" si="78"/>
        <v>0</v>
      </c>
      <c r="H79" s="124">
        <f t="shared" si="78"/>
        <v>0</v>
      </c>
      <c r="I79" s="124">
        <f t="shared" si="78"/>
        <v>0</v>
      </c>
      <c r="J79" s="124">
        <f t="shared" si="78"/>
        <v>0</v>
      </c>
      <c r="K79" s="124">
        <f t="shared" si="78"/>
        <v>0</v>
      </c>
      <c r="L79" s="124">
        <f t="shared" si="78"/>
        <v>0</v>
      </c>
      <c r="M79" s="124">
        <f t="shared" si="78"/>
        <v>0</v>
      </c>
      <c r="N79" s="124">
        <f t="shared" si="78"/>
        <v>0</v>
      </c>
      <c r="O79" s="124">
        <f t="shared" si="78"/>
        <v>0</v>
      </c>
      <c r="P79" s="124">
        <f t="shared" si="78"/>
        <v>0</v>
      </c>
      <c r="Q79" s="124">
        <f t="shared" si="78"/>
        <v>0</v>
      </c>
      <c r="R79" s="124">
        <f t="shared" si="78"/>
        <v>0</v>
      </c>
      <c r="S79" s="124">
        <f t="shared" si="78"/>
        <v>0</v>
      </c>
      <c r="T79" s="124">
        <f t="shared" si="78"/>
        <v>0</v>
      </c>
      <c r="U79" s="132">
        <f t="shared" si="33"/>
        <v>0</v>
      </c>
    </row>
    <row r="80" ht="15.75" customHeight="1">
      <c r="A80" s="126" t="s">
        <v>281</v>
      </c>
      <c r="B80" s="126" t="s">
        <v>83</v>
      </c>
      <c r="C80" s="105">
        <v>1.0</v>
      </c>
      <c r="D80" s="98" t="s">
        <v>131</v>
      </c>
      <c r="E80" s="124">
        <f t="shared" ref="E80:T80" si="79">IF(ISNA(INDEX(INDIRECT(E$3&amp;"!$J:$J"),MATCH($B80,INDIRECT(E$3&amp;"!$B:$B"),0),1)),0,INDEX(INDIRECT(E$3&amp;"!$J:$J"),MATCH($B80,INDIRECT(E$3&amp;"!$B:$B"),0),1))</f>
        <v>0</v>
      </c>
      <c r="F80" s="124">
        <f t="shared" si="79"/>
        <v>0</v>
      </c>
      <c r="G80" s="124">
        <f t="shared" si="79"/>
        <v>0</v>
      </c>
      <c r="H80" s="124">
        <f t="shared" si="79"/>
        <v>0</v>
      </c>
      <c r="I80" s="124">
        <f t="shared" si="79"/>
        <v>0</v>
      </c>
      <c r="J80" s="124">
        <f t="shared" si="79"/>
        <v>0</v>
      </c>
      <c r="K80" s="124">
        <f t="shared" si="79"/>
        <v>0</v>
      </c>
      <c r="L80" s="124">
        <f t="shared" si="79"/>
        <v>0</v>
      </c>
      <c r="M80" s="124">
        <f t="shared" si="79"/>
        <v>0</v>
      </c>
      <c r="N80" s="124">
        <f t="shared" si="79"/>
        <v>0</v>
      </c>
      <c r="O80" s="124">
        <f t="shared" si="79"/>
        <v>0</v>
      </c>
      <c r="P80" s="124">
        <f t="shared" si="79"/>
        <v>0</v>
      </c>
      <c r="Q80" s="124">
        <f t="shared" si="79"/>
        <v>0</v>
      </c>
      <c r="R80" s="124">
        <f t="shared" si="79"/>
        <v>0</v>
      </c>
      <c r="S80" s="124">
        <f t="shared" si="79"/>
        <v>0</v>
      </c>
      <c r="T80" s="124">
        <f t="shared" si="79"/>
        <v>0</v>
      </c>
      <c r="U80" s="132">
        <f t="shared" si="33"/>
        <v>0</v>
      </c>
    </row>
    <row r="81" ht="15.75" customHeight="1">
      <c r="A81" s="126" t="s">
        <v>281</v>
      </c>
      <c r="B81" s="126" t="s">
        <v>84</v>
      </c>
      <c r="C81" s="105">
        <v>1.0</v>
      </c>
      <c r="D81" s="98" t="s">
        <v>131</v>
      </c>
      <c r="E81" s="124">
        <f t="shared" ref="E81:T81" si="80">IF(ISNA(INDEX(INDIRECT(E$3&amp;"!$J:$J"),MATCH($B81,INDIRECT(E$3&amp;"!$B:$B"),0),1)),0,INDEX(INDIRECT(E$3&amp;"!$J:$J"),MATCH($B81,INDIRECT(E$3&amp;"!$B:$B"),0),1))</f>
        <v>0</v>
      </c>
      <c r="F81" s="124">
        <f t="shared" si="80"/>
        <v>0</v>
      </c>
      <c r="G81" s="124">
        <f t="shared" si="80"/>
        <v>0</v>
      </c>
      <c r="H81" s="124">
        <f t="shared" si="80"/>
        <v>0</v>
      </c>
      <c r="I81" s="124">
        <f t="shared" si="80"/>
        <v>0</v>
      </c>
      <c r="J81" s="124">
        <f t="shared" si="80"/>
        <v>0</v>
      </c>
      <c r="K81" s="124">
        <f t="shared" si="80"/>
        <v>0</v>
      </c>
      <c r="L81" s="124">
        <f t="shared" si="80"/>
        <v>0</v>
      </c>
      <c r="M81" s="124">
        <f t="shared" si="80"/>
        <v>0</v>
      </c>
      <c r="N81" s="124">
        <f t="shared" si="80"/>
        <v>0</v>
      </c>
      <c r="O81" s="124">
        <f t="shared" si="80"/>
        <v>0</v>
      </c>
      <c r="P81" s="124">
        <f t="shared" si="80"/>
        <v>0</v>
      </c>
      <c r="Q81" s="124">
        <f t="shared" si="80"/>
        <v>0</v>
      </c>
      <c r="R81" s="124">
        <f t="shared" si="80"/>
        <v>0</v>
      </c>
      <c r="S81" s="124">
        <f t="shared" si="80"/>
        <v>0</v>
      </c>
      <c r="T81" s="124">
        <f t="shared" si="80"/>
        <v>0</v>
      </c>
      <c r="U81" s="132">
        <f t="shared" si="33"/>
        <v>0</v>
      </c>
    </row>
    <row r="82" ht="15.75" customHeight="1">
      <c r="A82" s="126" t="s">
        <v>281</v>
      </c>
      <c r="B82" s="126" t="s">
        <v>85</v>
      </c>
      <c r="C82" s="105">
        <v>1.0</v>
      </c>
      <c r="D82" s="98" t="s">
        <v>131</v>
      </c>
      <c r="E82" s="124">
        <f t="shared" ref="E82:T82" si="81">IF(ISNA(INDEX(INDIRECT(E$3&amp;"!$J:$J"),MATCH($B82,INDIRECT(E$3&amp;"!$B:$B"),0),1)),0,INDEX(INDIRECT(E$3&amp;"!$J:$J"),MATCH($B82,INDIRECT(E$3&amp;"!$B:$B"),0),1))</f>
        <v>0</v>
      </c>
      <c r="F82" s="124">
        <f t="shared" si="81"/>
        <v>0</v>
      </c>
      <c r="G82" s="124">
        <f t="shared" si="81"/>
        <v>0</v>
      </c>
      <c r="H82" s="124">
        <f t="shared" si="81"/>
        <v>0</v>
      </c>
      <c r="I82" s="124">
        <f t="shared" si="81"/>
        <v>0</v>
      </c>
      <c r="J82" s="124">
        <f t="shared" si="81"/>
        <v>0</v>
      </c>
      <c r="K82" s="124">
        <f t="shared" si="81"/>
        <v>0</v>
      </c>
      <c r="L82" s="124">
        <f t="shared" si="81"/>
        <v>0</v>
      </c>
      <c r="M82" s="124">
        <f t="shared" si="81"/>
        <v>0</v>
      </c>
      <c r="N82" s="124">
        <f t="shared" si="81"/>
        <v>0</v>
      </c>
      <c r="O82" s="124">
        <f t="shared" si="81"/>
        <v>0</v>
      </c>
      <c r="P82" s="124">
        <f t="shared" si="81"/>
        <v>0</v>
      </c>
      <c r="Q82" s="124">
        <f t="shared" si="81"/>
        <v>0</v>
      </c>
      <c r="R82" s="124">
        <f t="shared" si="81"/>
        <v>0</v>
      </c>
      <c r="S82" s="124">
        <f t="shared" si="81"/>
        <v>0</v>
      </c>
      <c r="T82" s="124">
        <f t="shared" si="81"/>
        <v>0</v>
      </c>
      <c r="U82" s="132">
        <f t="shared" si="33"/>
        <v>0</v>
      </c>
    </row>
    <row r="83" ht="15.75" customHeight="1">
      <c r="A83" s="126" t="s">
        <v>281</v>
      </c>
      <c r="B83" s="126" t="s">
        <v>86</v>
      </c>
      <c r="C83" s="105">
        <v>1.0</v>
      </c>
      <c r="D83" s="98" t="s">
        <v>131</v>
      </c>
      <c r="E83" s="124">
        <f t="shared" ref="E83:T83" si="82">IF(ISNA(INDEX(INDIRECT(E$3&amp;"!$J:$J"),MATCH($B83,INDIRECT(E$3&amp;"!$B:$B"),0),1)),0,INDEX(INDIRECT(E$3&amp;"!$J:$J"),MATCH($B83,INDIRECT(E$3&amp;"!$B:$B"),0),1))</f>
        <v>0</v>
      </c>
      <c r="F83" s="124">
        <f t="shared" si="82"/>
        <v>0</v>
      </c>
      <c r="G83" s="124">
        <f t="shared" si="82"/>
        <v>0</v>
      </c>
      <c r="H83" s="124">
        <f t="shared" si="82"/>
        <v>0</v>
      </c>
      <c r="I83" s="124">
        <f t="shared" si="82"/>
        <v>0</v>
      </c>
      <c r="J83" s="124">
        <f t="shared" si="82"/>
        <v>0</v>
      </c>
      <c r="K83" s="124">
        <f t="shared" si="82"/>
        <v>0</v>
      </c>
      <c r="L83" s="124">
        <f t="shared" si="82"/>
        <v>0</v>
      </c>
      <c r="M83" s="124">
        <f t="shared" si="82"/>
        <v>0</v>
      </c>
      <c r="N83" s="124">
        <f t="shared" si="82"/>
        <v>0</v>
      </c>
      <c r="O83" s="124">
        <f t="shared" si="82"/>
        <v>0</v>
      </c>
      <c r="P83" s="124">
        <f t="shared" si="82"/>
        <v>0</v>
      </c>
      <c r="Q83" s="124">
        <f t="shared" si="82"/>
        <v>0</v>
      </c>
      <c r="R83" s="124">
        <f t="shared" si="82"/>
        <v>0</v>
      </c>
      <c r="S83" s="124">
        <f t="shared" si="82"/>
        <v>0</v>
      </c>
      <c r="T83" s="124">
        <f t="shared" si="82"/>
        <v>0</v>
      </c>
      <c r="U83" s="132">
        <f t="shared" si="33"/>
        <v>0</v>
      </c>
    </row>
    <row r="84" ht="15.75" customHeight="1">
      <c r="A84" s="126" t="s">
        <v>281</v>
      </c>
      <c r="B84" s="126"/>
      <c r="C84" s="105">
        <v>1.0</v>
      </c>
      <c r="D84" s="98" t="s">
        <v>131</v>
      </c>
      <c r="E84" s="124">
        <f t="shared" ref="E84:T84" si="83">IF(ISNA(INDEX(INDIRECT(E$3&amp;"!$J:$J"),MATCH($B84,INDIRECT(E$3&amp;"!$B:$B"),0),1)),0,INDEX(INDIRECT(E$3&amp;"!$J:$J"),MATCH($B84,INDIRECT(E$3&amp;"!$B:$B"),0),1))</f>
        <v>0</v>
      </c>
      <c r="F84" s="124">
        <f t="shared" si="83"/>
        <v>0</v>
      </c>
      <c r="G84" s="124">
        <f t="shared" si="83"/>
        <v>0</v>
      </c>
      <c r="H84" s="124">
        <f t="shared" si="83"/>
        <v>0</v>
      </c>
      <c r="I84" s="124">
        <f t="shared" si="83"/>
        <v>0</v>
      </c>
      <c r="J84" s="124">
        <f t="shared" si="83"/>
        <v>0</v>
      </c>
      <c r="K84" s="124">
        <f t="shared" si="83"/>
        <v>0</v>
      </c>
      <c r="L84" s="124">
        <f t="shared" si="83"/>
        <v>0</v>
      </c>
      <c r="M84" s="124">
        <f t="shared" si="83"/>
        <v>0</v>
      </c>
      <c r="N84" s="124">
        <f t="shared" si="83"/>
        <v>0</v>
      </c>
      <c r="O84" s="124">
        <f t="shared" si="83"/>
        <v>0</v>
      </c>
      <c r="P84" s="124">
        <f t="shared" si="83"/>
        <v>0</v>
      </c>
      <c r="Q84" s="124">
        <f t="shared" si="83"/>
        <v>0</v>
      </c>
      <c r="R84" s="124">
        <f t="shared" si="83"/>
        <v>0</v>
      </c>
      <c r="S84" s="124">
        <f t="shared" si="83"/>
        <v>0</v>
      </c>
      <c r="T84" s="124">
        <f t="shared" si="83"/>
        <v>0</v>
      </c>
      <c r="U84" s="132">
        <f t="shared" si="33"/>
        <v>0</v>
      </c>
    </row>
    <row r="85" ht="15.75" customHeight="1">
      <c r="A85" s="126" t="s">
        <v>281</v>
      </c>
      <c r="B85" s="120"/>
      <c r="C85" s="138"/>
      <c r="D85" s="138"/>
      <c r="E85" s="124">
        <f t="shared" ref="E85:T85" si="84">IF(ISNA(INDEX(INDIRECT(E$3&amp;"!$J:$J"),MATCH($B85,INDIRECT(E$3&amp;"!$B:$B"),0),1)),0,INDEX(INDIRECT(E$3&amp;"!$J:$J"),MATCH($B85,INDIRECT(E$3&amp;"!$B:$B"),0),1))</f>
        <v>0</v>
      </c>
      <c r="F85" s="124">
        <f t="shared" si="84"/>
        <v>0</v>
      </c>
      <c r="G85" s="124">
        <f t="shared" si="84"/>
        <v>0</v>
      </c>
      <c r="H85" s="124">
        <f t="shared" si="84"/>
        <v>0</v>
      </c>
      <c r="I85" s="124">
        <f t="shared" si="84"/>
        <v>0</v>
      </c>
      <c r="J85" s="124">
        <f t="shared" si="84"/>
        <v>0</v>
      </c>
      <c r="K85" s="124">
        <f t="shared" si="84"/>
        <v>0</v>
      </c>
      <c r="L85" s="124">
        <f t="shared" si="84"/>
        <v>0</v>
      </c>
      <c r="M85" s="124">
        <f t="shared" si="84"/>
        <v>0</v>
      </c>
      <c r="N85" s="124">
        <f t="shared" si="84"/>
        <v>0</v>
      </c>
      <c r="O85" s="124">
        <f t="shared" si="84"/>
        <v>0</v>
      </c>
      <c r="P85" s="124">
        <f t="shared" si="84"/>
        <v>0</v>
      </c>
      <c r="Q85" s="124">
        <f t="shared" si="84"/>
        <v>0</v>
      </c>
      <c r="R85" s="124">
        <f t="shared" si="84"/>
        <v>0</v>
      </c>
      <c r="S85" s="124">
        <f t="shared" si="84"/>
        <v>0</v>
      </c>
      <c r="T85" s="124">
        <f t="shared" si="84"/>
        <v>0</v>
      </c>
      <c r="U85" s="132">
        <f t="shared" si="33"/>
        <v>0</v>
      </c>
    </row>
    <row r="86" ht="15.75" customHeight="1">
      <c r="A86" s="120"/>
      <c r="B86" s="121" t="s">
        <v>289</v>
      </c>
      <c r="C86" s="138"/>
      <c r="D86" s="138"/>
      <c r="E86" s="124">
        <f t="shared" ref="E86:T86" si="85">IF(ISNA(INDEX(INDIRECT(E$3&amp;"!$J:$J"),MATCH($B86,INDIRECT(E$3&amp;"!$B:$B"),0),1)),0,INDEX(INDIRECT(E$3&amp;"!$J:$J"),MATCH($B86,INDIRECT(E$3&amp;"!$B:$B"),0),1))</f>
        <v>0</v>
      </c>
      <c r="F86" s="124">
        <f t="shared" si="85"/>
        <v>0</v>
      </c>
      <c r="G86" s="124">
        <f t="shared" si="85"/>
        <v>0</v>
      </c>
      <c r="H86" s="124">
        <f t="shared" si="85"/>
        <v>0</v>
      </c>
      <c r="I86" s="124">
        <f t="shared" si="85"/>
        <v>0</v>
      </c>
      <c r="J86" s="124">
        <f t="shared" si="85"/>
        <v>0</v>
      </c>
      <c r="K86" s="124" t="str">
        <f t="shared" si="85"/>
        <v/>
      </c>
      <c r="L86" s="124" t="str">
        <f t="shared" si="85"/>
        <v/>
      </c>
      <c r="M86" s="124">
        <f t="shared" si="85"/>
        <v>0</v>
      </c>
      <c r="N86" s="124">
        <f t="shared" si="85"/>
        <v>0</v>
      </c>
      <c r="O86" s="124" t="str">
        <f t="shared" si="85"/>
        <v/>
      </c>
      <c r="P86" s="124" t="str">
        <f t="shared" si="85"/>
        <v/>
      </c>
      <c r="Q86" s="124" t="str">
        <f t="shared" si="85"/>
        <v/>
      </c>
      <c r="R86" s="124" t="str">
        <f t="shared" si="85"/>
        <v/>
      </c>
      <c r="S86" s="124" t="str">
        <f t="shared" si="85"/>
        <v/>
      </c>
      <c r="T86" s="124" t="str">
        <f t="shared" si="85"/>
        <v/>
      </c>
      <c r="U86" s="132">
        <f t="shared" si="33"/>
        <v>0</v>
      </c>
    </row>
    <row r="87" ht="15.75" customHeight="1">
      <c r="A87" s="126" t="s">
        <v>290</v>
      </c>
      <c r="B87" s="126" t="s">
        <v>88</v>
      </c>
      <c r="C87" s="127">
        <v>1.0</v>
      </c>
      <c r="D87" s="98" t="s">
        <v>131</v>
      </c>
      <c r="E87" s="124">
        <f t="shared" ref="E87:T87" si="86">IF(ISNA(INDEX(INDIRECT(E$3&amp;"!$J:$J"),MATCH($B87,INDIRECT(E$3&amp;"!$B:$B"),0),1)),0,INDEX(INDIRECT(E$3&amp;"!$J:$J"),MATCH($B87,INDIRECT(E$3&amp;"!$B:$B"),0),1))</f>
        <v>0</v>
      </c>
      <c r="F87" s="124">
        <f t="shared" si="86"/>
        <v>0</v>
      </c>
      <c r="G87" s="124">
        <f t="shared" si="86"/>
        <v>0</v>
      </c>
      <c r="H87" s="124">
        <f t="shared" si="86"/>
        <v>0</v>
      </c>
      <c r="I87" s="124">
        <f t="shared" si="86"/>
        <v>0</v>
      </c>
      <c r="J87" s="124">
        <f t="shared" si="86"/>
        <v>0</v>
      </c>
      <c r="K87" s="124">
        <f t="shared" si="86"/>
        <v>4</v>
      </c>
      <c r="L87" s="124">
        <f t="shared" si="86"/>
        <v>0</v>
      </c>
      <c r="M87" s="124">
        <f t="shared" si="86"/>
        <v>0</v>
      </c>
      <c r="N87" s="124">
        <f t="shared" si="86"/>
        <v>0</v>
      </c>
      <c r="O87" s="124">
        <f t="shared" si="86"/>
        <v>0</v>
      </c>
      <c r="P87" s="124">
        <f t="shared" si="86"/>
        <v>0</v>
      </c>
      <c r="Q87" s="124">
        <f t="shared" si="86"/>
        <v>0</v>
      </c>
      <c r="R87" s="124">
        <f t="shared" si="86"/>
        <v>0</v>
      </c>
      <c r="S87" s="124">
        <f t="shared" si="86"/>
        <v>0</v>
      </c>
      <c r="T87" s="124">
        <f t="shared" si="86"/>
        <v>0</v>
      </c>
      <c r="U87" s="132">
        <f t="shared" si="33"/>
        <v>4</v>
      </c>
    </row>
    <row r="88" ht="15.75" customHeight="1">
      <c r="A88" s="126" t="s">
        <v>290</v>
      </c>
      <c r="B88" s="126" t="s">
        <v>89</v>
      </c>
      <c r="C88" s="127">
        <v>1.0</v>
      </c>
      <c r="D88" s="128" t="s">
        <v>282</v>
      </c>
      <c r="E88" s="124">
        <f t="shared" ref="E88:T88" si="87">IF(ISNA(INDEX(INDIRECT(E$3&amp;"!$J:$J"),MATCH($B88,INDIRECT(E$3&amp;"!$B:$B"),0),1)),0,INDEX(INDIRECT(E$3&amp;"!$J:$J"),MATCH($B88,INDIRECT(E$3&amp;"!$B:$B"),0),1))</f>
        <v>0</v>
      </c>
      <c r="F88" s="124">
        <f t="shared" si="87"/>
        <v>0</v>
      </c>
      <c r="G88" s="124">
        <f t="shared" si="87"/>
        <v>0</v>
      </c>
      <c r="H88" s="124">
        <f t="shared" si="87"/>
        <v>0</v>
      </c>
      <c r="I88" s="124">
        <f t="shared" si="87"/>
        <v>0</v>
      </c>
      <c r="J88" s="124">
        <f t="shared" si="87"/>
        <v>0</v>
      </c>
      <c r="K88" s="124">
        <f t="shared" si="87"/>
        <v>0</v>
      </c>
      <c r="L88" s="124">
        <f t="shared" si="87"/>
        <v>0</v>
      </c>
      <c r="M88" s="124">
        <f t="shared" si="87"/>
        <v>0</v>
      </c>
      <c r="N88" s="124">
        <f t="shared" si="87"/>
        <v>0</v>
      </c>
      <c r="O88" s="124">
        <f t="shared" si="87"/>
        <v>6</v>
      </c>
      <c r="P88" s="124">
        <f t="shared" si="87"/>
        <v>6</v>
      </c>
      <c r="Q88" s="124">
        <f t="shared" si="87"/>
        <v>0</v>
      </c>
      <c r="R88" s="124">
        <f t="shared" si="87"/>
        <v>0</v>
      </c>
      <c r="S88" s="124">
        <f t="shared" si="87"/>
        <v>0</v>
      </c>
      <c r="T88" s="124">
        <f t="shared" si="87"/>
        <v>0</v>
      </c>
      <c r="U88" s="132">
        <f t="shared" si="33"/>
        <v>12</v>
      </c>
    </row>
    <row r="89" ht="15.75" customHeight="1">
      <c r="A89" s="126" t="s">
        <v>290</v>
      </c>
      <c r="B89" s="126" t="s">
        <v>90</v>
      </c>
      <c r="C89" s="127">
        <v>1.0</v>
      </c>
      <c r="D89" s="98" t="s">
        <v>131</v>
      </c>
      <c r="E89" s="124">
        <f t="shared" ref="E89:T89" si="88">IF(ISNA(INDEX(INDIRECT(E$3&amp;"!$J:$J"),MATCH($B89,INDIRECT(E$3&amp;"!$B:$B"),0),1)),0,INDEX(INDIRECT(E$3&amp;"!$J:$J"),MATCH($B89,INDIRECT(E$3&amp;"!$B:$B"),0),1))</f>
        <v>0</v>
      </c>
      <c r="F89" s="124">
        <f t="shared" si="88"/>
        <v>0</v>
      </c>
      <c r="G89" s="124">
        <f t="shared" si="88"/>
        <v>0</v>
      </c>
      <c r="H89" s="124">
        <f t="shared" si="88"/>
        <v>0</v>
      </c>
      <c r="I89" s="124">
        <f t="shared" si="88"/>
        <v>0</v>
      </c>
      <c r="J89" s="124">
        <f t="shared" si="88"/>
        <v>0</v>
      </c>
      <c r="K89" s="124">
        <f t="shared" si="88"/>
        <v>0</v>
      </c>
      <c r="L89" s="124">
        <f t="shared" si="88"/>
        <v>0</v>
      </c>
      <c r="M89" s="124">
        <f t="shared" si="88"/>
        <v>0</v>
      </c>
      <c r="N89" s="124">
        <f t="shared" si="88"/>
        <v>0</v>
      </c>
      <c r="O89" s="124">
        <f t="shared" si="88"/>
        <v>0</v>
      </c>
      <c r="P89" s="124">
        <f t="shared" si="88"/>
        <v>0</v>
      </c>
      <c r="Q89" s="124">
        <f t="shared" si="88"/>
        <v>0</v>
      </c>
      <c r="R89" s="124">
        <f t="shared" si="88"/>
        <v>0</v>
      </c>
      <c r="S89" s="124">
        <f t="shared" si="88"/>
        <v>0</v>
      </c>
      <c r="T89" s="124">
        <f t="shared" si="88"/>
        <v>0</v>
      </c>
      <c r="U89" s="132">
        <f t="shared" si="33"/>
        <v>0</v>
      </c>
    </row>
    <row r="90" ht="15.75" customHeight="1">
      <c r="A90" s="126" t="s">
        <v>290</v>
      </c>
      <c r="B90" s="126" t="s">
        <v>91</v>
      </c>
      <c r="C90" s="127">
        <v>1.0</v>
      </c>
      <c r="D90" s="98" t="s">
        <v>131</v>
      </c>
      <c r="E90" s="124">
        <f t="shared" ref="E90:T90" si="89">IF(ISNA(INDEX(INDIRECT(E$3&amp;"!$J:$J"),MATCH($B90,INDIRECT(E$3&amp;"!$B:$B"),0),1)),0,INDEX(INDIRECT(E$3&amp;"!$J:$J"),MATCH($B90,INDIRECT(E$3&amp;"!$B:$B"),0),1))</f>
        <v>0</v>
      </c>
      <c r="F90" s="124">
        <f t="shared" si="89"/>
        <v>0</v>
      </c>
      <c r="G90" s="124">
        <f t="shared" si="89"/>
        <v>0</v>
      </c>
      <c r="H90" s="124">
        <f t="shared" si="89"/>
        <v>0</v>
      </c>
      <c r="I90" s="124">
        <f t="shared" si="89"/>
        <v>0</v>
      </c>
      <c r="J90" s="124">
        <f t="shared" si="89"/>
        <v>0</v>
      </c>
      <c r="K90" s="124">
        <f t="shared" si="89"/>
        <v>0</v>
      </c>
      <c r="L90" s="124">
        <f t="shared" si="89"/>
        <v>0</v>
      </c>
      <c r="M90" s="124">
        <f t="shared" si="89"/>
        <v>0</v>
      </c>
      <c r="N90" s="124">
        <f t="shared" si="89"/>
        <v>0</v>
      </c>
      <c r="O90" s="124">
        <f t="shared" si="89"/>
        <v>0</v>
      </c>
      <c r="P90" s="124">
        <f t="shared" si="89"/>
        <v>0</v>
      </c>
      <c r="Q90" s="124">
        <f t="shared" si="89"/>
        <v>0</v>
      </c>
      <c r="R90" s="124">
        <f t="shared" si="89"/>
        <v>0</v>
      </c>
      <c r="S90" s="124">
        <f t="shared" si="89"/>
        <v>0</v>
      </c>
      <c r="T90" s="124">
        <f t="shared" si="89"/>
        <v>0</v>
      </c>
      <c r="U90" s="132">
        <f t="shared" si="33"/>
        <v>0</v>
      </c>
    </row>
    <row r="91" ht="15.75" customHeight="1">
      <c r="A91" s="126" t="s">
        <v>290</v>
      </c>
      <c r="B91" s="126" t="s">
        <v>92</v>
      </c>
      <c r="C91" s="127">
        <v>1.0</v>
      </c>
      <c r="D91" s="98" t="s">
        <v>131</v>
      </c>
      <c r="E91" s="124">
        <f t="shared" ref="E91:T91" si="90">IF(ISNA(INDEX(INDIRECT(E$3&amp;"!$J:$J"),MATCH($B91,INDIRECT(E$3&amp;"!$B:$B"),0),1)),0,INDEX(INDIRECT(E$3&amp;"!$J:$J"),MATCH($B91,INDIRECT(E$3&amp;"!$B:$B"),0),1))</f>
        <v>0</v>
      </c>
      <c r="F91" s="124">
        <f t="shared" si="90"/>
        <v>0</v>
      </c>
      <c r="G91" s="124">
        <f t="shared" si="90"/>
        <v>0</v>
      </c>
      <c r="H91" s="124">
        <f t="shared" si="90"/>
        <v>0</v>
      </c>
      <c r="I91" s="124">
        <f t="shared" si="90"/>
        <v>0</v>
      </c>
      <c r="J91" s="124">
        <f t="shared" si="90"/>
        <v>0</v>
      </c>
      <c r="K91" s="124">
        <f t="shared" si="90"/>
        <v>0</v>
      </c>
      <c r="L91" s="124">
        <f t="shared" si="90"/>
        <v>0</v>
      </c>
      <c r="M91" s="124">
        <f t="shared" si="90"/>
        <v>0</v>
      </c>
      <c r="N91" s="124">
        <f t="shared" si="90"/>
        <v>0</v>
      </c>
      <c r="O91" s="124">
        <f t="shared" si="90"/>
        <v>0</v>
      </c>
      <c r="P91" s="124">
        <f t="shared" si="90"/>
        <v>0</v>
      </c>
      <c r="Q91" s="124">
        <f t="shared" si="90"/>
        <v>0</v>
      </c>
      <c r="R91" s="124">
        <f t="shared" si="90"/>
        <v>0</v>
      </c>
      <c r="S91" s="124">
        <f t="shared" si="90"/>
        <v>0</v>
      </c>
      <c r="T91" s="124">
        <f t="shared" si="90"/>
        <v>0</v>
      </c>
      <c r="U91" s="132">
        <f t="shared" si="33"/>
        <v>0</v>
      </c>
    </row>
    <row r="92" ht="15.75" customHeight="1">
      <c r="A92" s="126" t="s">
        <v>290</v>
      </c>
      <c r="B92" s="126" t="s">
        <v>93</v>
      </c>
      <c r="C92" s="127">
        <v>1.0</v>
      </c>
      <c r="D92" s="98" t="s">
        <v>131</v>
      </c>
      <c r="E92" s="124">
        <f t="shared" ref="E92:T92" si="91">IF(ISNA(INDEX(INDIRECT(E$3&amp;"!$J:$J"),MATCH($B92,INDIRECT(E$3&amp;"!$B:$B"),0),1)),0,INDEX(INDIRECT(E$3&amp;"!$J:$J"),MATCH($B92,INDIRECT(E$3&amp;"!$B:$B"),0),1))</f>
        <v>0</v>
      </c>
      <c r="F92" s="124">
        <f t="shared" si="91"/>
        <v>0</v>
      </c>
      <c r="G92" s="124">
        <f t="shared" si="91"/>
        <v>0</v>
      </c>
      <c r="H92" s="124">
        <f t="shared" si="91"/>
        <v>0</v>
      </c>
      <c r="I92" s="124">
        <f t="shared" si="91"/>
        <v>0</v>
      </c>
      <c r="J92" s="124">
        <f t="shared" si="91"/>
        <v>0</v>
      </c>
      <c r="K92" s="124">
        <f t="shared" si="91"/>
        <v>0</v>
      </c>
      <c r="L92" s="124">
        <f t="shared" si="91"/>
        <v>0</v>
      </c>
      <c r="M92" s="124">
        <f t="shared" si="91"/>
        <v>0</v>
      </c>
      <c r="N92" s="124">
        <f t="shared" si="91"/>
        <v>0</v>
      </c>
      <c r="O92" s="124">
        <f t="shared" si="91"/>
        <v>0</v>
      </c>
      <c r="P92" s="124">
        <f t="shared" si="91"/>
        <v>0</v>
      </c>
      <c r="Q92" s="124">
        <f t="shared" si="91"/>
        <v>0</v>
      </c>
      <c r="R92" s="124">
        <f t="shared" si="91"/>
        <v>0</v>
      </c>
      <c r="S92" s="124">
        <f t="shared" si="91"/>
        <v>0</v>
      </c>
      <c r="T92" s="124">
        <f t="shared" si="91"/>
        <v>0</v>
      </c>
      <c r="U92" s="132">
        <f t="shared" si="33"/>
        <v>0</v>
      </c>
    </row>
    <row r="93" ht="15.75" customHeight="1">
      <c r="A93" s="126" t="s">
        <v>290</v>
      </c>
      <c r="B93" s="139" t="s">
        <v>94</v>
      </c>
      <c r="C93" s="112">
        <v>1.0</v>
      </c>
      <c r="D93" s="99" t="s">
        <v>131</v>
      </c>
      <c r="E93" s="124">
        <f t="shared" ref="E93:T93" si="92">IF(ISNA(INDEX(INDIRECT(E$3&amp;"!$J:$J"),MATCH($B93,INDIRECT(E$3&amp;"!$B:$B"),0),1)),0,INDEX(INDIRECT(E$3&amp;"!$J:$J"),MATCH($B93,INDIRECT(E$3&amp;"!$B:$B"),0),1))</f>
        <v>0</v>
      </c>
      <c r="F93" s="124">
        <f t="shared" si="92"/>
        <v>0</v>
      </c>
      <c r="G93" s="124">
        <f t="shared" si="92"/>
        <v>0</v>
      </c>
      <c r="H93" s="124">
        <f t="shared" si="92"/>
        <v>0</v>
      </c>
      <c r="I93" s="124">
        <f t="shared" si="92"/>
        <v>0</v>
      </c>
      <c r="J93" s="124">
        <f t="shared" si="92"/>
        <v>0</v>
      </c>
      <c r="K93" s="124">
        <f t="shared" si="92"/>
        <v>0</v>
      </c>
      <c r="L93" s="124">
        <f t="shared" si="92"/>
        <v>0</v>
      </c>
      <c r="M93" s="124">
        <f t="shared" si="92"/>
        <v>0</v>
      </c>
      <c r="N93" s="124">
        <f t="shared" si="92"/>
        <v>0</v>
      </c>
      <c r="O93" s="124">
        <f t="shared" si="92"/>
        <v>0</v>
      </c>
      <c r="P93" s="124">
        <f t="shared" si="92"/>
        <v>0</v>
      </c>
      <c r="Q93" s="124">
        <f t="shared" si="92"/>
        <v>0</v>
      </c>
      <c r="R93" s="124">
        <f t="shared" si="92"/>
        <v>0</v>
      </c>
      <c r="S93" s="124">
        <f t="shared" si="92"/>
        <v>0</v>
      </c>
      <c r="T93" s="124">
        <f t="shared" si="92"/>
        <v>0</v>
      </c>
      <c r="U93" s="132">
        <f t="shared" si="33"/>
        <v>0</v>
      </c>
    </row>
    <row r="94" ht="15.75" customHeight="1">
      <c r="A94" s="126" t="s">
        <v>290</v>
      </c>
      <c r="B94" s="126" t="s">
        <v>95</v>
      </c>
      <c r="C94" s="127">
        <v>1.0</v>
      </c>
      <c r="D94" s="98" t="s">
        <v>131</v>
      </c>
      <c r="E94" s="124">
        <f t="shared" ref="E94:T94" si="93">IF(ISNA(INDEX(INDIRECT(E$3&amp;"!$J:$J"),MATCH($B94,INDIRECT(E$3&amp;"!$B:$B"),0),1)),0,INDEX(INDIRECT(E$3&amp;"!$J:$J"),MATCH($B94,INDIRECT(E$3&amp;"!$B:$B"),0),1))</f>
        <v>0</v>
      </c>
      <c r="F94" s="124">
        <f t="shared" si="93"/>
        <v>0</v>
      </c>
      <c r="G94" s="124">
        <f t="shared" si="93"/>
        <v>0</v>
      </c>
      <c r="H94" s="124">
        <f t="shared" si="93"/>
        <v>0</v>
      </c>
      <c r="I94" s="124">
        <f t="shared" si="93"/>
        <v>0</v>
      </c>
      <c r="J94" s="124">
        <f t="shared" si="93"/>
        <v>0</v>
      </c>
      <c r="K94" s="124">
        <f t="shared" si="93"/>
        <v>0</v>
      </c>
      <c r="L94" s="124">
        <f t="shared" si="93"/>
        <v>0</v>
      </c>
      <c r="M94" s="124">
        <f t="shared" si="93"/>
        <v>0</v>
      </c>
      <c r="N94" s="124">
        <f t="shared" si="93"/>
        <v>0</v>
      </c>
      <c r="O94" s="124">
        <f t="shared" si="93"/>
        <v>0</v>
      </c>
      <c r="P94" s="124">
        <f t="shared" si="93"/>
        <v>0</v>
      </c>
      <c r="Q94" s="124">
        <f t="shared" si="93"/>
        <v>0</v>
      </c>
      <c r="R94" s="124">
        <f t="shared" si="93"/>
        <v>0</v>
      </c>
      <c r="S94" s="124">
        <f t="shared" si="93"/>
        <v>0</v>
      </c>
      <c r="T94" s="124">
        <f t="shared" si="93"/>
        <v>0</v>
      </c>
      <c r="U94" s="132">
        <f t="shared" si="33"/>
        <v>0</v>
      </c>
    </row>
    <row r="95" ht="15.75" customHeight="1">
      <c r="A95" s="126" t="s">
        <v>290</v>
      </c>
      <c r="B95" s="126" t="s">
        <v>96</v>
      </c>
      <c r="C95" s="127">
        <v>1.0</v>
      </c>
      <c r="D95" s="98" t="s">
        <v>131</v>
      </c>
      <c r="E95" s="124">
        <f t="shared" ref="E95:T95" si="94">IF(ISNA(INDEX(INDIRECT(E$3&amp;"!$J:$J"),MATCH($B95,INDIRECT(E$3&amp;"!$B:$B"),0),1)),0,INDEX(INDIRECT(E$3&amp;"!$J:$J"),MATCH($B95,INDIRECT(E$3&amp;"!$B:$B"),0),1))</f>
        <v>0</v>
      </c>
      <c r="F95" s="124">
        <f t="shared" si="94"/>
        <v>0</v>
      </c>
      <c r="G95" s="124">
        <f t="shared" si="94"/>
        <v>0</v>
      </c>
      <c r="H95" s="124">
        <f t="shared" si="94"/>
        <v>0</v>
      </c>
      <c r="I95" s="124">
        <f t="shared" si="94"/>
        <v>0</v>
      </c>
      <c r="J95" s="124">
        <f t="shared" si="94"/>
        <v>0</v>
      </c>
      <c r="K95" s="124">
        <f t="shared" si="94"/>
        <v>0</v>
      </c>
      <c r="L95" s="124">
        <f t="shared" si="94"/>
        <v>0</v>
      </c>
      <c r="M95" s="124">
        <f t="shared" si="94"/>
        <v>0</v>
      </c>
      <c r="N95" s="124">
        <f t="shared" si="94"/>
        <v>0</v>
      </c>
      <c r="O95" s="124">
        <f t="shared" si="94"/>
        <v>0</v>
      </c>
      <c r="P95" s="124">
        <f t="shared" si="94"/>
        <v>0</v>
      </c>
      <c r="Q95" s="124">
        <f t="shared" si="94"/>
        <v>0</v>
      </c>
      <c r="R95" s="124">
        <f t="shared" si="94"/>
        <v>0</v>
      </c>
      <c r="S95" s="124">
        <f t="shared" si="94"/>
        <v>0</v>
      </c>
      <c r="T95" s="124">
        <f t="shared" si="94"/>
        <v>0</v>
      </c>
      <c r="U95" s="132">
        <f t="shared" si="33"/>
        <v>0</v>
      </c>
    </row>
    <row r="96" ht="15.75" customHeight="1">
      <c r="A96" s="126" t="s">
        <v>290</v>
      </c>
      <c r="B96" s="126" t="s">
        <v>97</v>
      </c>
      <c r="C96" s="127">
        <v>1.0</v>
      </c>
      <c r="D96" s="98" t="s">
        <v>131</v>
      </c>
      <c r="E96" s="124">
        <f t="shared" ref="E96:T96" si="95">IF(ISNA(INDEX(INDIRECT(E$3&amp;"!$J:$J"),MATCH($B96,INDIRECT(E$3&amp;"!$B:$B"),0),1)),0,INDEX(INDIRECT(E$3&amp;"!$J:$J"),MATCH($B96,INDIRECT(E$3&amp;"!$B:$B"),0),1))</f>
        <v>0</v>
      </c>
      <c r="F96" s="124">
        <f t="shared" si="95"/>
        <v>0</v>
      </c>
      <c r="G96" s="124">
        <f t="shared" si="95"/>
        <v>0</v>
      </c>
      <c r="H96" s="124">
        <f t="shared" si="95"/>
        <v>0</v>
      </c>
      <c r="I96" s="124">
        <f t="shared" si="95"/>
        <v>0</v>
      </c>
      <c r="J96" s="124">
        <f t="shared" si="95"/>
        <v>0</v>
      </c>
      <c r="K96" s="124">
        <f t="shared" si="95"/>
        <v>0</v>
      </c>
      <c r="L96" s="124">
        <f t="shared" si="95"/>
        <v>0</v>
      </c>
      <c r="M96" s="124">
        <f t="shared" si="95"/>
        <v>0</v>
      </c>
      <c r="N96" s="124">
        <f t="shared" si="95"/>
        <v>0</v>
      </c>
      <c r="O96" s="124">
        <f t="shared" si="95"/>
        <v>0</v>
      </c>
      <c r="P96" s="124">
        <f t="shared" si="95"/>
        <v>0</v>
      </c>
      <c r="Q96" s="124">
        <f t="shared" si="95"/>
        <v>0</v>
      </c>
      <c r="R96" s="124">
        <f t="shared" si="95"/>
        <v>0</v>
      </c>
      <c r="S96" s="124">
        <f t="shared" si="95"/>
        <v>0</v>
      </c>
      <c r="T96" s="124">
        <f t="shared" si="95"/>
        <v>0</v>
      </c>
      <c r="U96" s="132">
        <f t="shared" si="33"/>
        <v>0</v>
      </c>
    </row>
    <row r="97" ht="15.75" customHeight="1">
      <c r="A97" s="126" t="s">
        <v>290</v>
      </c>
      <c r="B97" s="126" t="s">
        <v>98</v>
      </c>
      <c r="C97" s="127">
        <v>1.0</v>
      </c>
      <c r="D97" s="98" t="s">
        <v>131</v>
      </c>
      <c r="E97" s="124">
        <f t="shared" ref="E97:T97" si="96">IF(ISNA(INDEX(INDIRECT(E$3&amp;"!$J:$J"),MATCH($B97,INDIRECT(E$3&amp;"!$B:$B"),0),1)),0,INDEX(INDIRECT(E$3&amp;"!$J:$J"),MATCH($B97,INDIRECT(E$3&amp;"!$B:$B"),0),1))</f>
        <v>0</v>
      </c>
      <c r="F97" s="124">
        <f t="shared" si="96"/>
        <v>0</v>
      </c>
      <c r="G97" s="124">
        <f t="shared" si="96"/>
        <v>0</v>
      </c>
      <c r="H97" s="124">
        <f t="shared" si="96"/>
        <v>0</v>
      </c>
      <c r="I97" s="124">
        <f t="shared" si="96"/>
        <v>0</v>
      </c>
      <c r="J97" s="124">
        <f t="shared" si="96"/>
        <v>0</v>
      </c>
      <c r="K97" s="124">
        <f t="shared" si="96"/>
        <v>0</v>
      </c>
      <c r="L97" s="124">
        <f t="shared" si="96"/>
        <v>0</v>
      </c>
      <c r="M97" s="124">
        <f t="shared" si="96"/>
        <v>0</v>
      </c>
      <c r="N97" s="124">
        <f t="shared" si="96"/>
        <v>0</v>
      </c>
      <c r="O97" s="124">
        <f t="shared" si="96"/>
        <v>0</v>
      </c>
      <c r="P97" s="124">
        <f t="shared" si="96"/>
        <v>0</v>
      </c>
      <c r="Q97" s="124">
        <f t="shared" si="96"/>
        <v>0</v>
      </c>
      <c r="R97" s="124">
        <f t="shared" si="96"/>
        <v>0</v>
      </c>
      <c r="S97" s="124">
        <f t="shared" si="96"/>
        <v>0</v>
      </c>
      <c r="T97" s="124">
        <f t="shared" si="96"/>
        <v>0</v>
      </c>
      <c r="U97" s="132">
        <f t="shared" si="33"/>
        <v>0</v>
      </c>
    </row>
    <row r="98" ht="15.75" customHeight="1">
      <c r="A98" s="126" t="s">
        <v>290</v>
      </c>
      <c r="B98" s="126" t="s">
        <v>99</v>
      </c>
      <c r="C98" s="127">
        <v>1.0</v>
      </c>
      <c r="D98" s="98" t="s">
        <v>131</v>
      </c>
      <c r="E98" s="124">
        <f t="shared" ref="E98:T98" si="97">IF(ISNA(INDEX(INDIRECT(E$3&amp;"!$J:$J"),MATCH($B98,INDIRECT(E$3&amp;"!$B:$B"),0),1)),0,INDEX(INDIRECT(E$3&amp;"!$J:$J"),MATCH($B98,INDIRECT(E$3&amp;"!$B:$B"),0),1))</f>
        <v>0</v>
      </c>
      <c r="F98" s="124">
        <f t="shared" si="97"/>
        <v>0</v>
      </c>
      <c r="G98" s="124">
        <f t="shared" si="97"/>
        <v>0</v>
      </c>
      <c r="H98" s="124">
        <f t="shared" si="97"/>
        <v>0</v>
      </c>
      <c r="I98" s="124">
        <f t="shared" si="97"/>
        <v>0</v>
      </c>
      <c r="J98" s="124">
        <f t="shared" si="97"/>
        <v>0</v>
      </c>
      <c r="K98" s="124">
        <f t="shared" si="97"/>
        <v>0</v>
      </c>
      <c r="L98" s="124">
        <f t="shared" si="97"/>
        <v>0</v>
      </c>
      <c r="M98" s="124">
        <f t="shared" si="97"/>
        <v>0</v>
      </c>
      <c r="N98" s="124">
        <f t="shared" si="97"/>
        <v>0</v>
      </c>
      <c r="O98" s="124">
        <f t="shared" si="97"/>
        <v>0</v>
      </c>
      <c r="P98" s="124">
        <f t="shared" si="97"/>
        <v>0</v>
      </c>
      <c r="Q98" s="124">
        <f t="shared" si="97"/>
        <v>0</v>
      </c>
      <c r="R98" s="124">
        <f t="shared" si="97"/>
        <v>0</v>
      </c>
      <c r="S98" s="124">
        <f t="shared" si="97"/>
        <v>0</v>
      </c>
      <c r="T98" s="124">
        <f t="shared" si="97"/>
        <v>0</v>
      </c>
      <c r="U98" s="132">
        <f t="shared" si="33"/>
        <v>0</v>
      </c>
    </row>
    <row r="99" ht="15.75" customHeight="1">
      <c r="A99" s="126" t="s">
        <v>290</v>
      </c>
      <c r="B99" s="126" t="s">
        <v>100</v>
      </c>
      <c r="C99" s="127">
        <v>1.0</v>
      </c>
      <c r="D99" s="98" t="s">
        <v>131</v>
      </c>
      <c r="E99" s="124">
        <f t="shared" ref="E99:T99" si="98">IF(ISNA(INDEX(INDIRECT(E$3&amp;"!$J:$J"),MATCH($B99,INDIRECT(E$3&amp;"!$B:$B"),0),1)),0,INDEX(INDIRECT(E$3&amp;"!$J:$J"),MATCH($B99,INDIRECT(E$3&amp;"!$B:$B"),0),1))</f>
        <v>0</v>
      </c>
      <c r="F99" s="124">
        <f t="shared" si="98"/>
        <v>0</v>
      </c>
      <c r="G99" s="124">
        <f t="shared" si="98"/>
        <v>0</v>
      </c>
      <c r="H99" s="124">
        <f t="shared" si="98"/>
        <v>0</v>
      </c>
      <c r="I99" s="124">
        <f t="shared" si="98"/>
        <v>0</v>
      </c>
      <c r="J99" s="124">
        <f t="shared" si="98"/>
        <v>0</v>
      </c>
      <c r="K99" s="124">
        <f t="shared" si="98"/>
        <v>0</v>
      </c>
      <c r="L99" s="124">
        <f t="shared" si="98"/>
        <v>0</v>
      </c>
      <c r="M99" s="124">
        <f t="shared" si="98"/>
        <v>0</v>
      </c>
      <c r="N99" s="124">
        <f t="shared" si="98"/>
        <v>0</v>
      </c>
      <c r="O99" s="124">
        <f t="shared" si="98"/>
        <v>0</v>
      </c>
      <c r="P99" s="124">
        <f t="shared" si="98"/>
        <v>0</v>
      </c>
      <c r="Q99" s="124">
        <f t="shared" si="98"/>
        <v>0</v>
      </c>
      <c r="R99" s="124">
        <f t="shared" si="98"/>
        <v>0</v>
      </c>
      <c r="S99" s="124">
        <f t="shared" si="98"/>
        <v>0</v>
      </c>
      <c r="T99" s="124">
        <f t="shared" si="98"/>
        <v>0</v>
      </c>
      <c r="U99" s="132">
        <f t="shared" si="33"/>
        <v>0</v>
      </c>
    </row>
    <row r="100" ht="15.75" customHeight="1">
      <c r="A100" s="126" t="s">
        <v>290</v>
      </c>
      <c r="B100" s="126" t="s">
        <v>101</v>
      </c>
      <c r="C100" s="127">
        <v>1.0</v>
      </c>
      <c r="D100" s="98" t="s">
        <v>131</v>
      </c>
      <c r="E100" s="124">
        <f t="shared" ref="E100:T100" si="99">IF(ISNA(INDEX(INDIRECT(E$3&amp;"!$J:$J"),MATCH($B100,INDIRECT(E$3&amp;"!$B:$B"),0),1)),0,INDEX(INDIRECT(E$3&amp;"!$J:$J"),MATCH($B100,INDIRECT(E$3&amp;"!$B:$B"),0),1))</f>
        <v>0</v>
      </c>
      <c r="F100" s="124">
        <f t="shared" si="99"/>
        <v>0</v>
      </c>
      <c r="G100" s="124">
        <f t="shared" si="99"/>
        <v>0</v>
      </c>
      <c r="H100" s="124">
        <f t="shared" si="99"/>
        <v>0</v>
      </c>
      <c r="I100" s="124">
        <f t="shared" si="99"/>
        <v>2</v>
      </c>
      <c r="J100" s="124">
        <f t="shared" si="99"/>
        <v>0</v>
      </c>
      <c r="K100" s="124">
        <f t="shared" si="99"/>
        <v>0</v>
      </c>
      <c r="L100" s="124">
        <f t="shared" si="99"/>
        <v>0</v>
      </c>
      <c r="M100" s="124">
        <f t="shared" si="99"/>
        <v>0</v>
      </c>
      <c r="N100" s="124">
        <f t="shared" si="99"/>
        <v>0</v>
      </c>
      <c r="O100" s="124">
        <f t="shared" si="99"/>
        <v>0</v>
      </c>
      <c r="P100" s="124">
        <f t="shared" si="99"/>
        <v>0</v>
      </c>
      <c r="Q100" s="124">
        <f t="shared" si="99"/>
        <v>0</v>
      </c>
      <c r="R100" s="124">
        <f t="shared" si="99"/>
        <v>0</v>
      </c>
      <c r="S100" s="124">
        <f t="shared" si="99"/>
        <v>0</v>
      </c>
      <c r="T100" s="124">
        <f t="shared" si="99"/>
        <v>0</v>
      </c>
      <c r="U100" s="132">
        <f t="shared" si="33"/>
        <v>2</v>
      </c>
    </row>
    <row r="101" ht="15.75" customHeight="1">
      <c r="A101" s="126" t="s">
        <v>290</v>
      </c>
      <c r="B101" s="126" t="s">
        <v>102</v>
      </c>
      <c r="C101" s="127">
        <v>1.0</v>
      </c>
      <c r="D101" s="98" t="s">
        <v>131</v>
      </c>
      <c r="E101" s="124">
        <f t="shared" ref="E101:T101" si="100">IF(ISNA(INDEX(INDIRECT(E$3&amp;"!$J:$J"),MATCH($B101,INDIRECT(E$3&amp;"!$B:$B"),0),1)),0,INDEX(INDIRECT(E$3&amp;"!$J:$J"),MATCH($B101,INDIRECT(E$3&amp;"!$B:$B"),0),1))</f>
        <v>0</v>
      </c>
      <c r="F101" s="124">
        <f t="shared" si="100"/>
        <v>0</v>
      </c>
      <c r="G101" s="124">
        <f t="shared" si="100"/>
        <v>0</v>
      </c>
      <c r="H101" s="124">
        <f t="shared" si="100"/>
        <v>0</v>
      </c>
      <c r="I101" s="124">
        <f t="shared" si="100"/>
        <v>0</v>
      </c>
      <c r="J101" s="124">
        <f t="shared" si="100"/>
        <v>0</v>
      </c>
      <c r="K101" s="124">
        <f t="shared" si="100"/>
        <v>0</v>
      </c>
      <c r="L101" s="124">
        <f t="shared" si="100"/>
        <v>0</v>
      </c>
      <c r="M101" s="124">
        <f t="shared" si="100"/>
        <v>0</v>
      </c>
      <c r="N101" s="124">
        <f t="shared" si="100"/>
        <v>0</v>
      </c>
      <c r="O101" s="124">
        <f t="shared" si="100"/>
        <v>0</v>
      </c>
      <c r="P101" s="124">
        <f t="shared" si="100"/>
        <v>0</v>
      </c>
      <c r="Q101" s="124">
        <f t="shared" si="100"/>
        <v>0</v>
      </c>
      <c r="R101" s="124">
        <f t="shared" si="100"/>
        <v>0</v>
      </c>
      <c r="S101" s="124">
        <f t="shared" si="100"/>
        <v>0</v>
      </c>
      <c r="T101" s="124">
        <f t="shared" si="100"/>
        <v>0</v>
      </c>
      <c r="U101" s="132">
        <f t="shared" si="33"/>
        <v>0</v>
      </c>
    </row>
    <row r="102" ht="15.75" customHeight="1">
      <c r="A102" s="126" t="s">
        <v>290</v>
      </c>
      <c r="B102" s="126" t="s">
        <v>103</v>
      </c>
      <c r="C102" s="127">
        <v>1.0</v>
      </c>
      <c r="D102" s="98" t="s">
        <v>131</v>
      </c>
      <c r="E102" s="124">
        <f t="shared" ref="E102:T102" si="101">IF(ISNA(INDEX(INDIRECT(E$3&amp;"!$J:$J"),MATCH($B102,INDIRECT(E$3&amp;"!$B:$B"),0),1)),0,INDEX(INDIRECT(E$3&amp;"!$J:$J"),MATCH($B102,INDIRECT(E$3&amp;"!$B:$B"),0),1))</f>
        <v>0</v>
      </c>
      <c r="F102" s="124">
        <f t="shared" si="101"/>
        <v>0</v>
      </c>
      <c r="G102" s="124">
        <f t="shared" si="101"/>
        <v>0</v>
      </c>
      <c r="H102" s="124">
        <f t="shared" si="101"/>
        <v>0</v>
      </c>
      <c r="I102" s="124">
        <f t="shared" si="101"/>
        <v>0</v>
      </c>
      <c r="J102" s="124">
        <f t="shared" si="101"/>
        <v>0</v>
      </c>
      <c r="K102" s="124">
        <f t="shared" si="101"/>
        <v>0</v>
      </c>
      <c r="L102" s="124">
        <f t="shared" si="101"/>
        <v>0</v>
      </c>
      <c r="M102" s="124">
        <f t="shared" si="101"/>
        <v>0</v>
      </c>
      <c r="N102" s="124">
        <f t="shared" si="101"/>
        <v>0</v>
      </c>
      <c r="O102" s="124">
        <f t="shared" si="101"/>
        <v>0</v>
      </c>
      <c r="P102" s="124">
        <f t="shared" si="101"/>
        <v>0</v>
      </c>
      <c r="Q102" s="124">
        <f t="shared" si="101"/>
        <v>0</v>
      </c>
      <c r="R102" s="124">
        <f t="shared" si="101"/>
        <v>0</v>
      </c>
      <c r="S102" s="124">
        <f t="shared" si="101"/>
        <v>0</v>
      </c>
      <c r="T102" s="124">
        <f t="shared" si="101"/>
        <v>0</v>
      </c>
      <c r="U102" s="132">
        <f t="shared" si="33"/>
        <v>0</v>
      </c>
    </row>
    <row r="103" ht="15.75" customHeight="1">
      <c r="A103" s="126" t="s">
        <v>290</v>
      </c>
      <c r="B103" s="126" t="s">
        <v>104</v>
      </c>
      <c r="C103" s="127">
        <v>1.0</v>
      </c>
      <c r="D103" s="98" t="s">
        <v>131</v>
      </c>
      <c r="E103" s="124">
        <f t="shared" ref="E103:T103" si="102">IF(ISNA(INDEX(INDIRECT(E$3&amp;"!$J:$J"),MATCH($B103,INDIRECT(E$3&amp;"!$B:$B"),0),1)),0,INDEX(INDIRECT(E$3&amp;"!$J:$J"),MATCH($B103,INDIRECT(E$3&amp;"!$B:$B"),0),1))</f>
        <v>0</v>
      </c>
      <c r="F103" s="124">
        <f t="shared" si="102"/>
        <v>0</v>
      </c>
      <c r="G103" s="124">
        <f t="shared" si="102"/>
        <v>0</v>
      </c>
      <c r="H103" s="124">
        <f t="shared" si="102"/>
        <v>0</v>
      </c>
      <c r="I103" s="124">
        <f t="shared" si="102"/>
        <v>0</v>
      </c>
      <c r="J103" s="124">
        <f t="shared" si="102"/>
        <v>0</v>
      </c>
      <c r="K103" s="124">
        <f t="shared" si="102"/>
        <v>0</v>
      </c>
      <c r="L103" s="124">
        <f t="shared" si="102"/>
        <v>0</v>
      </c>
      <c r="M103" s="124">
        <f t="shared" si="102"/>
        <v>0</v>
      </c>
      <c r="N103" s="124">
        <f t="shared" si="102"/>
        <v>0</v>
      </c>
      <c r="O103" s="124">
        <f t="shared" si="102"/>
        <v>0</v>
      </c>
      <c r="P103" s="124">
        <f t="shared" si="102"/>
        <v>0</v>
      </c>
      <c r="Q103" s="124">
        <f t="shared" si="102"/>
        <v>0</v>
      </c>
      <c r="R103" s="124">
        <f t="shared" si="102"/>
        <v>0</v>
      </c>
      <c r="S103" s="124">
        <f t="shared" si="102"/>
        <v>0</v>
      </c>
      <c r="T103" s="124">
        <f t="shared" si="102"/>
        <v>0</v>
      </c>
      <c r="U103" s="132">
        <f t="shared" si="33"/>
        <v>0</v>
      </c>
    </row>
    <row r="104" ht="15.75" customHeight="1">
      <c r="A104" s="126" t="s">
        <v>290</v>
      </c>
      <c r="B104" s="126" t="s">
        <v>105</v>
      </c>
      <c r="C104" s="127">
        <v>1.0</v>
      </c>
      <c r="D104" s="98" t="s">
        <v>131</v>
      </c>
      <c r="E104" s="124">
        <f t="shared" ref="E104:T104" si="103">IF(ISNA(INDEX(INDIRECT(E$3&amp;"!$J:$J"),MATCH($B104,INDIRECT(E$3&amp;"!$B:$B"),0),1)),0,INDEX(INDIRECT(E$3&amp;"!$J:$J"),MATCH($B104,INDIRECT(E$3&amp;"!$B:$B"),0),1))</f>
        <v>0</v>
      </c>
      <c r="F104" s="124">
        <f t="shared" si="103"/>
        <v>0</v>
      </c>
      <c r="G104" s="124">
        <f t="shared" si="103"/>
        <v>0</v>
      </c>
      <c r="H104" s="124">
        <f t="shared" si="103"/>
        <v>0</v>
      </c>
      <c r="I104" s="124">
        <f t="shared" si="103"/>
        <v>0</v>
      </c>
      <c r="J104" s="124">
        <f t="shared" si="103"/>
        <v>0</v>
      </c>
      <c r="K104" s="124">
        <f t="shared" si="103"/>
        <v>0</v>
      </c>
      <c r="L104" s="124">
        <f t="shared" si="103"/>
        <v>0</v>
      </c>
      <c r="M104" s="124">
        <f t="shared" si="103"/>
        <v>0</v>
      </c>
      <c r="N104" s="124">
        <f t="shared" si="103"/>
        <v>0</v>
      </c>
      <c r="O104" s="124">
        <f t="shared" si="103"/>
        <v>0</v>
      </c>
      <c r="P104" s="124">
        <f t="shared" si="103"/>
        <v>0</v>
      </c>
      <c r="Q104" s="124">
        <f t="shared" si="103"/>
        <v>0</v>
      </c>
      <c r="R104" s="124">
        <f t="shared" si="103"/>
        <v>0</v>
      </c>
      <c r="S104" s="124">
        <f t="shared" si="103"/>
        <v>0</v>
      </c>
      <c r="T104" s="124">
        <f t="shared" si="103"/>
        <v>0</v>
      </c>
      <c r="U104" s="132">
        <f t="shared" si="33"/>
        <v>0</v>
      </c>
    </row>
    <row r="105" ht="15.75" customHeight="1">
      <c r="A105" s="126" t="s">
        <v>290</v>
      </c>
      <c r="B105" s="126" t="s">
        <v>106</v>
      </c>
      <c r="C105" s="127">
        <v>1.0</v>
      </c>
      <c r="D105" s="98" t="s">
        <v>131</v>
      </c>
      <c r="E105" s="131">
        <f t="shared" ref="E105:T105" si="104">IF(ISNA(INDEX(INDIRECT(E$3&amp;"!$J:$J"),MATCH($B105,INDIRECT(E$3&amp;"!$B:$B"),0),1)),0,INDEX(INDIRECT(E$3&amp;"!$J:$J"),MATCH($B105,INDIRECT(E$3&amp;"!$B:$B"),0),1))</f>
        <v>0</v>
      </c>
      <c r="F105" s="131">
        <f t="shared" si="104"/>
        <v>0</v>
      </c>
      <c r="G105" s="131">
        <f t="shared" si="104"/>
        <v>0</v>
      </c>
      <c r="H105" s="131">
        <f t="shared" si="104"/>
        <v>0</v>
      </c>
      <c r="I105" s="131">
        <f t="shared" si="104"/>
        <v>0</v>
      </c>
      <c r="J105" s="131">
        <f t="shared" si="104"/>
        <v>0</v>
      </c>
      <c r="K105" s="124">
        <f t="shared" si="104"/>
        <v>0</v>
      </c>
      <c r="L105" s="124">
        <f t="shared" si="104"/>
        <v>0</v>
      </c>
      <c r="M105" s="131">
        <f t="shared" si="104"/>
        <v>0</v>
      </c>
      <c r="N105" s="131">
        <f t="shared" si="104"/>
        <v>0</v>
      </c>
      <c r="O105" s="124">
        <f t="shared" si="104"/>
        <v>0</v>
      </c>
      <c r="P105" s="124">
        <f t="shared" si="104"/>
        <v>0</v>
      </c>
      <c r="Q105" s="124">
        <f t="shared" si="104"/>
        <v>0</v>
      </c>
      <c r="R105" s="124">
        <f t="shared" si="104"/>
        <v>0</v>
      </c>
      <c r="S105" s="124">
        <f t="shared" si="104"/>
        <v>0</v>
      </c>
      <c r="T105" s="124">
        <f t="shared" si="104"/>
        <v>0</v>
      </c>
      <c r="U105" s="132">
        <f t="shared" si="33"/>
        <v>0</v>
      </c>
    </row>
    <row r="106" ht="15.75" customHeight="1">
      <c r="A106" s="126" t="s">
        <v>290</v>
      </c>
      <c r="B106" s="126" t="s">
        <v>107</v>
      </c>
      <c r="C106" s="127">
        <v>1.0</v>
      </c>
      <c r="D106" s="98" t="s">
        <v>131</v>
      </c>
      <c r="E106" s="124">
        <f t="shared" ref="E106:T106" si="105">IF(ISNA(INDEX(INDIRECT(E$3&amp;"!$J:$J"),MATCH($B106,INDIRECT(E$3&amp;"!$B:$B"),0),1)),0,INDEX(INDIRECT(E$3&amp;"!$J:$J"),MATCH($B106,INDIRECT(E$3&amp;"!$B:$B"),0),1))</f>
        <v>0</v>
      </c>
      <c r="F106" s="124">
        <f t="shared" si="105"/>
        <v>0</v>
      </c>
      <c r="G106" s="124">
        <f t="shared" si="105"/>
        <v>0</v>
      </c>
      <c r="H106" s="124">
        <f t="shared" si="105"/>
        <v>0</v>
      </c>
      <c r="I106" s="124">
        <f t="shared" si="105"/>
        <v>0</v>
      </c>
      <c r="J106" s="124">
        <f t="shared" si="105"/>
        <v>0</v>
      </c>
      <c r="K106" s="124">
        <f t="shared" si="105"/>
        <v>0</v>
      </c>
      <c r="L106" s="124">
        <f t="shared" si="105"/>
        <v>0</v>
      </c>
      <c r="M106" s="124">
        <f t="shared" si="105"/>
        <v>0</v>
      </c>
      <c r="N106" s="124">
        <f t="shared" si="105"/>
        <v>0</v>
      </c>
      <c r="O106" s="124">
        <f t="shared" si="105"/>
        <v>0</v>
      </c>
      <c r="P106" s="124">
        <f t="shared" si="105"/>
        <v>0</v>
      </c>
      <c r="Q106" s="124">
        <f t="shared" si="105"/>
        <v>0</v>
      </c>
      <c r="R106" s="124">
        <f t="shared" si="105"/>
        <v>0</v>
      </c>
      <c r="S106" s="124">
        <f t="shared" si="105"/>
        <v>0</v>
      </c>
      <c r="T106" s="124">
        <f t="shared" si="105"/>
        <v>0</v>
      </c>
      <c r="U106" s="132">
        <f t="shared" si="33"/>
        <v>0</v>
      </c>
    </row>
    <row r="107" ht="15.75" customHeight="1">
      <c r="A107" s="126"/>
      <c r="B107" s="126"/>
      <c r="C107" s="127">
        <v>1.0</v>
      </c>
      <c r="D107" s="98" t="s">
        <v>131</v>
      </c>
      <c r="E107" s="124">
        <f t="shared" ref="E107:T107" si="106">IF(ISNA(INDEX(INDIRECT(E$3&amp;"!$J:$J"),MATCH($B107,INDIRECT(E$3&amp;"!$B:$B"),0),1)),0,INDEX(INDIRECT(E$3&amp;"!$J:$J"),MATCH($B107,INDIRECT(E$3&amp;"!$B:$B"),0),1))</f>
        <v>0</v>
      </c>
      <c r="F107" s="124">
        <f t="shared" si="106"/>
        <v>0</v>
      </c>
      <c r="G107" s="124">
        <f t="shared" si="106"/>
        <v>0</v>
      </c>
      <c r="H107" s="124">
        <f t="shared" si="106"/>
        <v>0</v>
      </c>
      <c r="I107" s="124">
        <f t="shared" si="106"/>
        <v>0</v>
      </c>
      <c r="J107" s="124">
        <f t="shared" si="106"/>
        <v>0</v>
      </c>
      <c r="K107" s="124">
        <f t="shared" si="106"/>
        <v>0</v>
      </c>
      <c r="L107" s="124">
        <f t="shared" si="106"/>
        <v>0</v>
      </c>
      <c r="M107" s="124">
        <f t="shared" si="106"/>
        <v>0</v>
      </c>
      <c r="N107" s="124">
        <f t="shared" si="106"/>
        <v>0</v>
      </c>
      <c r="O107" s="124">
        <f t="shared" si="106"/>
        <v>0</v>
      </c>
      <c r="P107" s="124">
        <f t="shared" si="106"/>
        <v>0</v>
      </c>
      <c r="Q107" s="124">
        <f t="shared" si="106"/>
        <v>0</v>
      </c>
      <c r="R107" s="124">
        <f t="shared" si="106"/>
        <v>0</v>
      </c>
      <c r="S107" s="124">
        <f t="shared" si="106"/>
        <v>0</v>
      </c>
      <c r="T107" s="124">
        <f t="shared" si="106"/>
        <v>0</v>
      </c>
      <c r="U107" s="132">
        <f t="shared" si="33"/>
        <v>0</v>
      </c>
    </row>
    <row r="108" ht="15.75" customHeight="1">
      <c r="A108" s="126"/>
      <c r="B108" s="126"/>
      <c r="C108" s="127">
        <v>1.0</v>
      </c>
      <c r="D108" s="98" t="s">
        <v>131</v>
      </c>
      <c r="E108" s="124">
        <f t="shared" ref="E108:T108" si="107">IF(ISNA(INDEX(INDIRECT(E$3&amp;"!$J:$J"),MATCH($B108,INDIRECT(E$3&amp;"!$B:$B"),0),1)),0,INDEX(INDIRECT(E$3&amp;"!$J:$J"),MATCH($B108,INDIRECT(E$3&amp;"!$B:$B"),0),1))</f>
        <v>0</v>
      </c>
      <c r="F108" s="124">
        <f t="shared" si="107"/>
        <v>0</v>
      </c>
      <c r="G108" s="124">
        <f t="shared" si="107"/>
        <v>0</v>
      </c>
      <c r="H108" s="124">
        <f t="shared" si="107"/>
        <v>0</v>
      </c>
      <c r="I108" s="124">
        <f t="shared" si="107"/>
        <v>0</v>
      </c>
      <c r="J108" s="124">
        <f t="shared" si="107"/>
        <v>0</v>
      </c>
      <c r="K108" s="124">
        <f t="shared" si="107"/>
        <v>0</v>
      </c>
      <c r="L108" s="124">
        <f t="shared" si="107"/>
        <v>0</v>
      </c>
      <c r="M108" s="124">
        <f t="shared" si="107"/>
        <v>0</v>
      </c>
      <c r="N108" s="124">
        <f t="shared" si="107"/>
        <v>0</v>
      </c>
      <c r="O108" s="124">
        <f t="shared" si="107"/>
        <v>0</v>
      </c>
      <c r="P108" s="124">
        <f t="shared" si="107"/>
        <v>0</v>
      </c>
      <c r="Q108" s="124">
        <f t="shared" si="107"/>
        <v>0</v>
      </c>
      <c r="R108" s="124">
        <f t="shared" si="107"/>
        <v>0</v>
      </c>
      <c r="S108" s="124">
        <f t="shared" si="107"/>
        <v>0</v>
      </c>
      <c r="T108" s="124">
        <f t="shared" si="107"/>
        <v>0</v>
      </c>
      <c r="U108" s="132">
        <f t="shared" si="33"/>
        <v>0</v>
      </c>
    </row>
    <row r="109" ht="15.75" customHeight="1">
      <c r="A109" s="126"/>
      <c r="B109" s="126"/>
      <c r="C109" s="127">
        <v>1.0</v>
      </c>
      <c r="D109" s="98" t="s">
        <v>131</v>
      </c>
      <c r="E109" s="124">
        <f t="shared" ref="E109:T109" si="108">IF(ISNA(INDEX(INDIRECT(E$3&amp;"!$J:$J"),MATCH($B109,INDIRECT(E$3&amp;"!$B:$B"),0),1)),0,INDEX(INDIRECT(E$3&amp;"!$J:$J"),MATCH($B109,INDIRECT(E$3&amp;"!$B:$B"),0),1))</f>
        <v>0</v>
      </c>
      <c r="F109" s="124">
        <f t="shared" si="108"/>
        <v>0</v>
      </c>
      <c r="G109" s="124">
        <f t="shared" si="108"/>
        <v>0</v>
      </c>
      <c r="H109" s="124">
        <f t="shared" si="108"/>
        <v>0</v>
      </c>
      <c r="I109" s="124">
        <f t="shared" si="108"/>
        <v>0</v>
      </c>
      <c r="J109" s="124">
        <f t="shared" si="108"/>
        <v>0</v>
      </c>
      <c r="K109" s="124">
        <f t="shared" si="108"/>
        <v>0</v>
      </c>
      <c r="L109" s="124">
        <f t="shared" si="108"/>
        <v>0</v>
      </c>
      <c r="M109" s="124">
        <f t="shared" si="108"/>
        <v>0</v>
      </c>
      <c r="N109" s="124">
        <f t="shared" si="108"/>
        <v>0</v>
      </c>
      <c r="O109" s="124">
        <f t="shared" si="108"/>
        <v>0</v>
      </c>
      <c r="P109" s="124">
        <f t="shared" si="108"/>
        <v>0</v>
      </c>
      <c r="Q109" s="124">
        <f t="shared" si="108"/>
        <v>0</v>
      </c>
      <c r="R109" s="124">
        <f t="shared" si="108"/>
        <v>0</v>
      </c>
      <c r="S109" s="124">
        <f t="shared" si="108"/>
        <v>0</v>
      </c>
      <c r="T109" s="124">
        <f t="shared" si="108"/>
        <v>0</v>
      </c>
      <c r="U109" s="132">
        <f t="shared" si="33"/>
        <v>0</v>
      </c>
    </row>
    <row r="110" ht="15.75" customHeight="1">
      <c r="A110" s="126"/>
      <c r="B110" s="126"/>
      <c r="C110" s="127">
        <v>1.0</v>
      </c>
      <c r="D110" s="98" t="s">
        <v>131</v>
      </c>
      <c r="E110" s="124">
        <f t="shared" ref="E110:T110" si="109">IF(ISNA(INDEX(INDIRECT(E$3&amp;"!$J:$J"),MATCH($B110,INDIRECT(E$3&amp;"!$B:$B"),0),1)),0,INDEX(INDIRECT(E$3&amp;"!$J:$J"),MATCH($B110,INDIRECT(E$3&amp;"!$B:$B"),0),1))</f>
        <v>0</v>
      </c>
      <c r="F110" s="124">
        <f t="shared" si="109"/>
        <v>0</v>
      </c>
      <c r="G110" s="124">
        <f t="shared" si="109"/>
        <v>0</v>
      </c>
      <c r="H110" s="124">
        <f t="shared" si="109"/>
        <v>0</v>
      </c>
      <c r="I110" s="124">
        <f t="shared" si="109"/>
        <v>0</v>
      </c>
      <c r="J110" s="124">
        <f t="shared" si="109"/>
        <v>0</v>
      </c>
      <c r="K110" s="124">
        <f t="shared" si="109"/>
        <v>0</v>
      </c>
      <c r="L110" s="124">
        <f t="shared" si="109"/>
        <v>0</v>
      </c>
      <c r="M110" s="124">
        <f t="shared" si="109"/>
        <v>0</v>
      </c>
      <c r="N110" s="124">
        <f t="shared" si="109"/>
        <v>0</v>
      </c>
      <c r="O110" s="124">
        <f t="shared" si="109"/>
        <v>0</v>
      </c>
      <c r="P110" s="124">
        <f t="shared" si="109"/>
        <v>0</v>
      </c>
      <c r="Q110" s="124">
        <f t="shared" si="109"/>
        <v>0</v>
      </c>
      <c r="R110" s="124">
        <f t="shared" si="109"/>
        <v>0</v>
      </c>
      <c r="S110" s="124">
        <f t="shared" si="109"/>
        <v>0</v>
      </c>
      <c r="T110" s="124">
        <f t="shared" si="109"/>
        <v>0</v>
      </c>
      <c r="U110" s="132">
        <f t="shared" si="33"/>
        <v>0</v>
      </c>
    </row>
    <row r="111" ht="15.75" customHeight="1">
      <c r="A111" s="126"/>
      <c r="B111" s="126"/>
      <c r="C111" s="127">
        <v>1.0</v>
      </c>
      <c r="D111" s="98" t="s">
        <v>131</v>
      </c>
      <c r="E111" s="124">
        <f t="shared" ref="E111:T111" si="110">IF(ISNA(INDEX(INDIRECT(E$3&amp;"!$J:$J"),MATCH($B111,INDIRECT(E$3&amp;"!$B:$B"),0),1)),0,INDEX(INDIRECT(E$3&amp;"!$J:$J"),MATCH($B111,INDIRECT(E$3&amp;"!$B:$B"),0),1))</f>
        <v>0</v>
      </c>
      <c r="F111" s="124">
        <f t="shared" si="110"/>
        <v>0</v>
      </c>
      <c r="G111" s="124">
        <f t="shared" si="110"/>
        <v>0</v>
      </c>
      <c r="H111" s="124">
        <f t="shared" si="110"/>
        <v>0</v>
      </c>
      <c r="I111" s="124">
        <f t="shared" si="110"/>
        <v>0</v>
      </c>
      <c r="J111" s="124">
        <f t="shared" si="110"/>
        <v>0</v>
      </c>
      <c r="K111" s="124">
        <f t="shared" si="110"/>
        <v>0</v>
      </c>
      <c r="L111" s="124">
        <f t="shared" si="110"/>
        <v>0</v>
      </c>
      <c r="M111" s="124">
        <f t="shared" si="110"/>
        <v>0</v>
      </c>
      <c r="N111" s="124">
        <f t="shared" si="110"/>
        <v>0</v>
      </c>
      <c r="O111" s="124">
        <f t="shared" si="110"/>
        <v>0</v>
      </c>
      <c r="P111" s="124">
        <f t="shared" si="110"/>
        <v>0</v>
      </c>
      <c r="Q111" s="124">
        <f t="shared" si="110"/>
        <v>0</v>
      </c>
      <c r="R111" s="124">
        <f t="shared" si="110"/>
        <v>0</v>
      </c>
      <c r="S111" s="124">
        <f t="shared" si="110"/>
        <v>0</v>
      </c>
      <c r="T111" s="124">
        <f t="shared" si="110"/>
        <v>0</v>
      </c>
      <c r="U111" s="132">
        <f t="shared" si="33"/>
        <v>0</v>
      </c>
    </row>
    <row r="112" ht="15.75" customHeight="1">
      <c r="A112" s="140"/>
      <c r="B112" s="140"/>
      <c r="C112" s="127">
        <v>1.0</v>
      </c>
      <c r="D112" s="98" t="s">
        <v>131</v>
      </c>
      <c r="E112" s="131">
        <f t="shared" ref="E112:T112" si="111">IF(ISNA(INDEX(INDIRECT(E$3&amp;"!$J:$J"),MATCH($B112,INDIRECT(E$3&amp;"!$B:$B"),0),1)),0,INDEX(INDIRECT(E$3&amp;"!$J:$J"),MATCH($B112,INDIRECT(E$3&amp;"!$B:$B"),0),1))</f>
        <v>0</v>
      </c>
      <c r="F112" s="131">
        <f t="shared" si="111"/>
        <v>0</v>
      </c>
      <c r="G112" s="124">
        <f t="shared" si="111"/>
        <v>0</v>
      </c>
      <c r="H112" s="131">
        <f t="shared" si="111"/>
        <v>0</v>
      </c>
      <c r="I112" s="131">
        <f t="shared" si="111"/>
        <v>0</v>
      </c>
      <c r="J112" s="131">
        <f t="shared" si="111"/>
        <v>0</v>
      </c>
      <c r="K112" s="131">
        <f t="shared" si="111"/>
        <v>0</v>
      </c>
      <c r="L112" s="131">
        <f t="shared" si="111"/>
        <v>0</v>
      </c>
      <c r="M112" s="124">
        <f t="shared" si="111"/>
        <v>0</v>
      </c>
      <c r="N112" s="131">
        <f t="shared" si="111"/>
        <v>0</v>
      </c>
      <c r="O112" s="131">
        <f t="shared" si="111"/>
        <v>0</v>
      </c>
      <c r="P112" s="131">
        <f t="shared" si="111"/>
        <v>0</v>
      </c>
      <c r="Q112" s="131">
        <f t="shared" si="111"/>
        <v>0</v>
      </c>
      <c r="R112" s="131">
        <f t="shared" si="111"/>
        <v>0</v>
      </c>
      <c r="S112" s="131">
        <f t="shared" si="111"/>
        <v>0</v>
      </c>
      <c r="T112" s="131">
        <f t="shared" si="111"/>
        <v>0</v>
      </c>
      <c r="U112" s="132">
        <f t="shared" si="33"/>
        <v>0</v>
      </c>
    </row>
    <row r="113" ht="15.75" customHeight="1">
      <c r="A113" s="120"/>
      <c r="B113" s="121" t="s">
        <v>291</v>
      </c>
      <c r="C113" s="141"/>
      <c r="D113" s="142"/>
      <c r="E113" s="124">
        <f t="shared" ref="E113:T113" si="112">IF(ISNA(INDEX(INDIRECT(E$3&amp;"!$J:$J"),MATCH($B113,INDIRECT(E$3&amp;"!$B:$B"),0),1)),0,INDEX(INDIRECT(E$3&amp;"!$J:$J"),MATCH($B113,INDIRECT(E$3&amp;"!$B:$B"),0),1))</f>
        <v>0</v>
      </c>
      <c r="F113" s="124">
        <f t="shared" si="112"/>
        <v>0</v>
      </c>
      <c r="G113" s="124">
        <f t="shared" si="112"/>
        <v>0</v>
      </c>
      <c r="H113" s="124">
        <f t="shared" si="112"/>
        <v>0</v>
      </c>
      <c r="I113" s="124">
        <f t="shared" si="112"/>
        <v>0</v>
      </c>
      <c r="J113" s="124">
        <f t="shared" si="112"/>
        <v>0</v>
      </c>
      <c r="K113" s="124">
        <f t="shared" si="112"/>
        <v>0</v>
      </c>
      <c r="L113" s="124">
        <f t="shared" si="112"/>
        <v>0</v>
      </c>
      <c r="M113" s="124">
        <f t="shared" si="112"/>
        <v>0</v>
      </c>
      <c r="N113" s="124">
        <f t="shared" si="112"/>
        <v>0</v>
      </c>
      <c r="O113" s="124">
        <f t="shared" si="112"/>
        <v>0</v>
      </c>
      <c r="P113" s="124">
        <f t="shared" si="112"/>
        <v>0</v>
      </c>
      <c r="Q113" s="124">
        <f t="shared" si="112"/>
        <v>0</v>
      </c>
      <c r="R113" s="124">
        <f t="shared" si="112"/>
        <v>0</v>
      </c>
      <c r="S113" s="124">
        <f t="shared" si="112"/>
        <v>0</v>
      </c>
      <c r="T113" s="124">
        <f t="shared" si="112"/>
        <v>0</v>
      </c>
      <c r="U113" s="132">
        <f t="shared" si="33"/>
        <v>0</v>
      </c>
    </row>
    <row r="114" ht="15.75" customHeight="1">
      <c r="A114" s="126" t="s">
        <v>292</v>
      </c>
      <c r="B114" s="126" t="s">
        <v>130</v>
      </c>
      <c r="C114" s="127">
        <v>1.0</v>
      </c>
      <c r="D114" s="98" t="s">
        <v>131</v>
      </c>
      <c r="E114" s="124">
        <f t="shared" ref="E114:T114" si="113">IF(ISNA(INDEX(INDIRECT(E$3&amp;"!$J:$J"),MATCH($B114,INDIRECT(E$3&amp;"!$B:$B"),0),1)),0,INDEX(INDIRECT(E$3&amp;"!$J:$J"),MATCH($B114,INDIRECT(E$3&amp;"!$B:$B"),0),1))</f>
        <v>0</v>
      </c>
      <c r="F114" s="124">
        <f t="shared" si="113"/>
        <v>0</v>
      </c>
      <c r="G114" s="124">
        <f t="shared" si="113"/>
        <v>0</v>
      </c>
      <c r="H114" s="124">
        <f t="shared" si="113"/>
        <v>0</v>
      </c>
      <c r="I114" s="124">
        <f t="shared" si="113"/>
        <v>8</v>
      </c>
      <c r="J114" s="124">
        <f t="shared" si="113"/>
        <v>0</v>
      </c>
      <c r="K114" s="124">
        <f t="shared" si="113"/>
        <v>8</v>
      </c>
      <c r="L114" s="124">
        <f t="shared" si="113"/>
        <v>0</v>
      </c>
      <c r="M114" s="124">
        <f t="shared" si="113"/>
        <v>0</v>
      </c>
      <c r="N114" s="124">
        <f t="shared" si="113"/>
        <v>0</v>
      </c>
      <c r="O114" s="124">
        <f t="shared" si="113"/>
        <v>8</v>
      </c>
      <c r="P114" s="124">
        <f t="shared" si="113"/>
        <v>8</v>
      </c>
      <c r="Q114" s="124">
        <f t="shared" si="113"/>
        <v>0</v>
      </c>
      <c r="R114" s="124">
        <f t="shared" si="113"/>
        <v>0</v>
      </c>
      <c r="S114" s="124">
        <f t="shared" si="113"/>
        <v>0</v>
      </c>
      <c r="T114" s="124">
        <f t="shared" si="113"/>
        <v>0</v>
      </c>
      <c r="U114" s="125">
        <f t="shared" ref="U114:U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26" t="s">
        <v>292</v>
      </c>
      <c r="B115" s="126" t="s">
        <v>133</v>
      </c>
      <c r="C115" s="127">
        <v>1.0</v>
      </c>
      <c r="D115" s="98" t="s">
        <v>131</v>
      </c>
      <c r="E115" s="124">
        <f t="shared" ref="E115:T115" si="114">IF(ISNA(INDEX(INDIRECT(E$3&amp;"!$J:$J"),MATCH($B115,INDIRECT(E$3&amp;"!$B:$B"),0),1)),0,INDEX(INDIRECT(E$3&amp;"!$J:$J"),MATCH($B115,INDIRECT(E$3&amp;"!$B:$B"),0),1))</f>
        <v>0</v>
      </c>
      <c r="F115" s="124">
        <f t="shared" si="114"/>
        <v>0</v>
      </c>
      <c r="G115" s="124">
        <f t="shared" si="114"/>
        <v>0</v>
      </c>
      <c r="H115" s="124">
        <f t="shared" si="114"/>
        <v>0</v>
      </c>
      <c r="I115" s="124">
        <f t="shared" si="114"/>
        <v>8</v>
      </c>
      <c r="J115" s="124">
        <f t="shared" si="114"/>
        <v>0</v>
      </c>
      <c r="K115" s="124">
        <f t="shared" si="114"/>
        <v>8</v>
      </c>
      <c r="L115" s="124">
        <f t="shared" si="114"/>
        <v>0</v>
      </c>
      <c r="M115" s="124">
        <f t="shared" si="114"/>
        <v>0</v>
      </c>
      <c r="N115" s="124">
        <f t="shared" si="114"/>
        <v>0</v>
      </c>
      <c r="O115" s="124">
        <f t="shared" si="114"/>
        <v>8</v>
      </c>
      <c r="P115" s="124">
        <f t="shared" si="114"/>
        <v>8</v>
      </c>
      <c r="Q115" s="124">
        <f t="shared" si="114"/>
        <v>0</v>
      </c>
      <c r="R115" s="124">
        <f t="shared" si="114"/>
        <v>0</v>
      </c>
      <c r="S115" s="124">
        <f t="shared" si="114"/>
        <v>0</v>
      </c>
      <c r="T115" s="124">
        <f t="shared" si="114"/>
        <v>0</v>
      </c>
      <c r="U115" s="125">
        <f t="shared" si="115"/>
        <v>8</v>
      </c>
    </row>
    <row r="116" ht="15.75" customHeight="1">
      <c r="A116" s="126" t="s">
        <v>292</v>
      </c>
      <c r="B116" s="126" t="s">
        <v>135</v>
      </c>
      <c r="C116" s="127">
        <v>1.0</v>
      </c>
      <c r="D116" s="98" t="s">
        <v>131</v>
      </c>
      <c r="E116" s="124">
        <f t="shared" ref="E116:T116" si="116">IF(ISNA(INDEX(INDIRECT(E$3&amp;"!$J:$J"),MATCH($B116,INDIRECT(E$3&amp;"!$B:$B"),0),1)),0,INDEX(INDIRECT(E$3&amp;"!$J:$J"),MATCH($B116,INDIRECT(E$3&amp;"!$B:$B"),0),1))</f>
        <v>0</v>
      </c>
      <c r="F116" s="124">
        <f t="shared" si="116"/>
        <v>0</v>
      </c>
      <c r="G116" s="124">
        <f t="shared" si="116"/>
        <v>0</v>
      </c>
      <c r="H116" s="124">
        <f t="shared" si="116"/>
        <v>0</v>
      </c>
      <c r="I116" s="124">
        <f t="shared" si="116"/>
        <v>8</v>
      </c>
      <c r="J116" s="124">
        <f t="shared" si="116"/>
        <v>0</v>
      </c>
      <c r="K116" s="124">
        <f t="shared" si="116"/>
        <v>8</v>
      </c>
      <c r="L116" s="124">
        <f t="shared" si="116"/>
        <v>0</v>
      </c>
      <c r="M116" s="124">
        <f t="shared" si="116"/>
        <v>0</v>
      </c>
      <c r="N116" s="124">
        <f t="shared" si="116"/>
        <v>0</v>
      </c>
      <c r="O116" s="124">
        <f t="shared" si="116"/>
        <v>0</v>
      </c>
      <c r="P116" s="124">
        <f t="shared" si="116"/>
        <v>0</v>
      </c>
      <c r="Q116" s="124">
        <f t="shared" si="116"/>
        <v>0</v>
      </c>
      <c r="R116" s="124">
        <f t="shared" si="116"/>
        <v>0</v>
      </c>
      <c r="S116" s="124">
        <f t="shared" si="116"/>
        <v>0</v>
      </c>
      <c r="T116" s="124">
        <f t="shared" si="116"/>
        <v>0</v>
      </c>
      <c r="U116" s="125">
        <f t="shared" si="115"/>
        <v>8</v>
      </c>
    </row>
    <row r="117" ht="15.75" customHeight="1">
      <c r="A117" s="126" t="s">
        <v>292</v>
      </c>
      <c r="B117" s="126" t="s">
        <v>137</v>
      </c>
      <c r="C117" s="127">
        <v>1.0</v>
      </c>
      <c r="D117" s="98" t="s">
        <v>131</v>
      </c>
      <c r="E117" s="124">
        <f t="shared" ref="E117:T117" si="117">IF(ISNA(INDEX(INDIRECT(E$3&amp;"!$J:$J"),MATCH($B117,INDIRECT(E$3&amp;"!$B:$B"),0),1)),0,INDEX(INDIRECT(E$3&amp;"!$J:$J"),MATCH($B117,INDIRECT(E$3&amp;"!$B:$B"),0),1))</f>
        <v>0</v>
      </c>
      <c r="F117" s="124">
        <f t="shared" si="117"/>
        <v>0</v>
      </c>
      <c r="G117" s="124">
        <f t="shared" si="117"/>
        <v>0</v>
      </c>
      <c r="H117" s="124">
        <f t="shared" si="117"/>
        <v>0</v>
      </c>
      <c r="I117" s="124">
        <f t="shared" si="117"/>
        <v>8</v>
      </c>
      <c r="J117" s="124">
        <f t="shared" si="117"/>
        <v>0</v>
      </c>
      <c r="K117" s="124">
        <f t="shared" si="117"/>
        <v>0</v>
      </c>
      <c r="L117" s="124">
        <f t="shared" si="117"/>
        <v>0</v>
      </c>
      <c r="M117" s="124">
        <f t="shared" si="117"/>
        <v>0</v>
      </c>
      <c r="N117" s="124">
        <f t="shared" si="117"/>
        <v>0</v>
      </c>
      <c r="O117" s="124">
        <f t="shared" si="117"/>
        <v>8</v>
      </c>
      <c r="P117" s="124">
        <f t="shared" si="117"/>
        <v>8</v>
      </c>
      <c r="Q117" s="124">
        <f t="shared" si="117"/>
        <v>0</v>
      </c>
      <c r="R117" s="124">
        <f t="shared" si="117"/>
        <v>0</v>
      </c>
      <c r="S117" s="124">
        <f t="shared" si="117"/>
        <v>0</v>
      </c>
      <c r="T117" s="124">
        <f t="shared" si="117"/>
        <v>0</v>
      </c>
      <c r="U117" s="125">
        <f t="shared" si="115"/>
        <v>8</v>
      </c>
    </row>
    <row r="118" ht="15.75" customHeight="1">
      <c r="A118" s="126" t="s">
        <v>292</v>
      </c>
      <c r="B118" s="126" t="s">
        <v>139</v>
      </c>
      <c r="C118" s="105">
        <v>1.0</v>
      </c>
      <c r="D118" s="98" t="s">
        <v>131</v>
      </c>
      <c r="E118" s="124">
        <f t="shared" ref="E118:T118" si="118">IF(ISNA(INDEX(INDIRECT(E$3&amp;"!$J:$J"),MATCH($B118,INDIRECT(E$3&amp;"!$B:$B"),0),1)),0,INDEX(INDIRECT(E$3&amp;"!$J:$J"),MATCH($B118,INDIRECT(E$3&amp;"!$B:$B"),0),1))</f>
        <v>0</v>
      </c>
      <c r="F118" s="124">
        <f t="shared" si="118"/>
        <v>0</v>
      </c>
      <c r="G118" s="124">
        <f t="shared" si="118"/>
        <v>0</v>
      </c>
      <c r="H118" s="124">
        <f t="shared" si="118"/>
        <v>0</v>
      </c>
      <c r="I118" s="124">
        <f t="shared" si="118"/>
        <v>8</v>
      </c>
      <c r="J118" s="124">
        <f t="shared" si="118"/>
        <v>0</v>
      </c>
      <c r="K118" s="124">
        <f t="shared" si="118"/>
        <v>0</v>
      </c>
      <c r="L118" s="124">
        <f t="shared" si="118"/>
        <v>0</v>
      </c>
      <c r="M118" s="124">
        <f t="shared" si="118"/>
        <v>0</v>
      </c>
      <c r="N118" s="124">
        <f t="shared" si="118"/>
        <v>0</v>
      </c>
      <c r="O118" s="124">
        <f t="shared" si="118"/>
        <v>0</v>
      </c>
      <c r="P118" s="124">
        <f t="shared" si="118"/>
        <v>0</v>
      </c>
      <c r="Q118" s="124">
        <f t="shared" si="118"/>
        <v>0</v>
      </c>
      <c r="R118" s="124">
        <f t="shared" si="118"/>
        <v>0</v>
      </c>
      <c r="S118" s="124">
        <f t="shared" si="118"/>
        <v>0</v>
      </c>
      <c r="T118" s="124">
        <f t="shared" si="118"/>
        <v>0</v>
      </c>
      <c r="U118" s="125">
        <f t="shared" si="115"/>
        <v>8</v>
      </c>
    </row>
    <row r="119" ht="15.75" customHeight="1">
      <c r="A119" s="126" t="s">
        <v>292</v>
      </c>
      <c r="B119" s="126" t="s">
        <v>140</v>
      </c>
      <c r="C119" s="127">
        <v>1.0</v>
      </c>
      <c r="D119" s="98" t="s">
        <v>131</v>
      </c>
      <c r="E119" s="124">
        <f t="shared" ref="E119:T119" si="119">IF(ISNA(INDEX(INDIRECT(E$3&amp;"!$J:$J"),MATCH($B119,INDIRECT(E$3&amp;"!$B:$B"),0),1)),0,INDEX(INDIRECT(E$3&amp;"!$J:$J"),MATCH($B119,INDIRECT(E$3&amp;"!$B:$B"),0),1))</f>
        <v>0</v>
      </c>
      <c r="F119" s="124">
        <f t="shared" si="119"/>
        <v>0</v>
      </c>
      <c r="G119" s="124">
        <f t="shared" si="119"/>
        <v>0</v>
      </c>
      <c r="H119" s="124">
        <f t="shared" si="119"/>
        <v>0</v>
      </c>
      <c r="I119" s="124">
        <f t="shared" si="119"/>
        <v>0</v>
      </c>
      <c r="J119" s="124">
        <f t="shared" si="119"/>
        <v>0</v>
      </c>
      <c r="K119" s="124">
        <f t="shared" si="119"/>
        <v>0</v>
      </c>
      <c r="L119" s="124">
        <f t="shared" si="119"/>
        <v>0</v>
      </c>
      <c r="M119" s="124">
        <f t="shared" si="119"/>
        <v>0</v>
      </c>
      <c r="N119" s="124">
        <f t="shared" si="119"/>
        <v>0</v>
      </c>
      <c r="O119" s="124">
        <f t="shared" si="119"/>
        <v>0</v>
      </c>
      <c r="P119" s="124">
        <f t="shared" si="119"/>
        <v>0</v>
      </c>
      <c r="Q119" s="124">
        <f t="shared" si="119"/>
        <v>0</v>
      </c>
      <c r="R119" s="124">
        <f t="shared" si="119"/>
        <v>0</v>
      </c>
      <c r="S119" s="124">
        <f t="shared" si="119"/>
        <v>0</v>
      </c>
      <c r="T119" s="124">
        <f t="shared" si="119"/>
        <v>0</v>
      </c>
      <c r="U119" s="125">
        <f t="shared" si="115"/>
        <v>0</v>
      </c>
    </row>
    <row r="120" ht="15.75" customHeight="1">
      <c r="A120" s="126" t="s">
        <v>292</v>
      </c>
      <c r="B120" s="126" t="s">
        <v>142</v>
      </c>
      <c r="C120" s="127">
        <v>1.0</v>
      </c>
      <c r="D120" s="98" t="s">
        <v>143</v>
      </c>
      <c r="E120" s="124">
        <f t="shared" ref="E120:T120" si="120">IF(ISNA(INDEX(INDIRECT(E$3&amp;"!$J:$J"),MATCH($B120,INDIRECT(E$3&amp;"!$B:$B"),0),1)),0,INDEX(INDIRECT(E$3&amp;"!$J:$J"),MATCH($B120,INDIRECT(E$3&amp;"!$B:$B"),0),1))</f>
        <v>0</v>
      </c>
      <c r="F120" s="124">
        <f t="shared" si="120"/>
        <v>0</v>
      </c>
      <c r="G120" s="124">
        <f t="shared" si="120"/>
        <v>0</v>
      </c>
      <c r="H120" s="124">
        <f t="shared" si="120"/>
        <v>0</v>
      </c>
      <c r="I120" s="124">
        <f t="shared" si="120"/>
        <v>0</v>
      </c>
      <c r="J120" s="124">
        <f t="shared" si="120"/>
        <v>0</v>
      </c>
      <c r="K120" s="124">
        <f t="shared" si="120"/>
        <v>0</v>
      </c>
      <c r="L120" s="124">
        <f t="shared" si="120"/>
        <v>0</v>
      </c>
      <c r="M120" s="124">
        <f t="shared" si="120"/>
        <v>0</v>
      </c>
      <c r="N120" s="124">
        <f t="shared" si="120"/>
        <v>0</v>
      </c>
      <c r="O120" s="124">
        <f t="shared" si="120"/>
        <v>0</v>
      </c>
      <c r="P120" s="124">
        <f t="shared" si="120"/>
        <v>0</v>
      </c>
      <c r="Q120" s="124">
        <f t="shared" si="120"/>
        <v>0</v>
      </c>
      <c r="R120" s="124">
        <f t="shared" si="120"/>
        <v>0</v>
      </c>
      <c r="S120" s="124">
        <f t="shared" si="120"/>
        <v>0</v>
      </c>
      <c r="T120" s="124">
        <f t="shared" si="120"/>
        <v>0</v>
      </c>
      <c r="U120" s="125">
        <f t="shared" si="115"/>
        <v>0</v>
      </c>
    </row>
    <row r="121" ht="15.75" customHeight="1">
      <c r="A121" s="126" t="s">
        <v>292</v>
      </c>
      <c r="B121" s="126" t="s">
        <v>144</v>
      </c>
      <c r="C121" s="127">
        <v>1.0</v>
      </c>
      <c r="D121" s="98" t="s">
        <v>131</v>
      </c>
      <c r="E121" s="124">
        <f t="shared" ref="E121:T121" si="121">IF(ISNA(INDEX(INDIRECT(E$3&amp;"!$J:$J"),MATCH($B121,INDIRECT(E$3&amp;"!$B:$B"),0),1)),0,INDEX(INDIRECT(E$3&amp;"!$J:$J"),MATCH($B121,INDIRECT(E$3&amp;"!$B:$B"),0),1))</f>
        <v>0</v>
      </c>
      <c r="F121" s="124">
        <f t="shared" si="121"/>
        <v>0</v>
      </c>
      <c r="G121" s="124">
        <f t="shared" si="121"/>
        <v>0</v>
      </c>
      <c r="H121" s="124">
        <f t="shared" si="121"/>
        <v>0</v>
      </c>
      <c r="I121" s="124">
        <f t="shared" si="121"/>
        <v>8</v>
      </c>
      <c r="J121" s="124">
        <f t="shared" si="121"/>
        <v>0</v>
      </c>
      <c r="K121" s="124">
        <f t="shared" si="121"/>
        <v>0</v>
      </c>
      <c r="L121" s="124">
        <f t="shared" si="121"/>
        <v>0</v>
      </c>
      <c r="M121" s="124">
        <f t="shared" si="121"/>
        <v>0</v>
      </c>
      <c r="N121" s="124">
        <f t="shared" si="121"/>
        <v>0</v>
      </c>
      <c r="O121" s="124">
        <f t="shared" si="121"/>
        <v>0</v>
      </c>
      <c r="P121" s="124">
        <f t="shared" si="121"/>
        <v>0</v>
      </c>
      <c r="Q121" s="124">
        <f t="shared" si="121"/>
        <v>0</v>
      </c>
      <c r="R121" s="124">
        <f t="shared" si="121"/>
        <v>0</v>
      </c>
      <c r="S121" s="124">
        <f t="shared" si="121"/>
        <v>0</v>
      </c>
      <c r="T121" s="124">
        <f t="shared" si="121"/>
        <v>0</v>
      </c>
      <c r="U121" s="125">
        <f t="shared" si="115"/>
        <v>8</v>
      </c>
    </row>
    <row r="122" ht="15.75" customHeight="1">
      <c r="A122" s="126" t="s">
        <v>292</v>
      </c>
      <c r="B122" s="126" t="s">
        <v>293</v>
      </c>
      <c r="C122" s="105">
        <v>1.0</v>
      </c>
      <c r="D122" s="128" t="s">
        <v>146</v>
      </c>
      <c r="E122" s="124">
        <f t="shared" ref="E122:T122" si="122">IF(ISNA(INDEX(INDIRECT(E$3&amp;"!$J:$J"),MATCH($B122,INDIRECT(E$3&amp;"!$B:$B"),0),1)),0,INDEX(INDIRECT(E$3&amp;"!$J:$J"),MATCH($B122,INDIRECT(E$3&amp;"!$B:$B"),0),1))</f>
        <v>0</v>
      </c>
      <c r="F122" s="124">
        <f t="shared" si="122"/>
        <v>0</v>
      </c>
      <c r="G122" s="124">
        <f t="shared" si="122"/>
        <v>0</v>
      </c>
      <c r="H122" s="124">
        <f t="shared" si="122"/>
        <v>0</v>
      </c>
      <c r="I122" s="124">
        <f t="shared" si="122"/>
        <v>8</v>
      </c>
      <c r="J122" s="124">
        <f t="shared" si="122"/>
        <v>0</v>
      </c>
      <c r="K122" s="124">
        <f t="shared" si="122"/>
        <v>8</v>
      </c>
      <c r="L122" s="124">
        <f t="shared" si="122"/>
        <v>0</v>
      </c>
      <c r="M122" s="124">
        <f t="shared" si="122"/>
        <v>0</v>
      </c>
      <c r="N122" s="124">
        <f t="shared" si="122"/>
        <v>0</v>
      </c>
      <c r="O122" s="124">
        <f t="shared" si="122"/>
        <v>0</v>
      </c>
      <c r="P122" s="124">
        <f t="shared" si="122"/>
        <v>0</v>
      </c>
      <c r="Q122" s="124">
        <f t="shared" si="122"/>
        <v>0</v>
      </c>
      <c r="R122" s="124">
        <f t="shared" si="122"/>
        <v>0</v>
      </c>
      <c r="S122" s="124">
        <f t="shared" si="122"/>
        <v>0</v>
      </c>
      <c r="T122" s="124">
        <f t="shared" si="122"/>
        <v>0</v>
      </c>
      <c r="U122" s="125">
        <f t="shared" si="115"/>
        <v>8</v>
      </c>
    </row>
    <row r="123" ht="15.75" customHeight="1">
      <c r="A123" s="126"/>
      <c r="B123" s="126"/>
      <c r="C123" s="105">
        <v>1.0</v>
      </c>
      <c r="D123" s="128" t="s">
        <v>146</v>
      </c>
      <c r="E123" s="124">
        <f t="shared" ref="E123:T123" si="123">IF(ISNA(INDEX(INDIRECT(E$3&amp;"!$J:$J"),MATCH($B123,INDIRECT(E$3&amp;"!$B:$B"),0),1)),0,INDEX(INDIRECT(E$3&amp;"!$J:$J"),MATCH($B123,INDIRECT(E$3&amp;"!$B:$B"),0),1))</f>
        <v>0</v>
      </c>
      <c r="F123" s="124">
        <f t="shared" si="123"/>
        <v>0</v>
      </c>
      <c r="G123" s="124">
        <f t="shared" si="123"/>
        <v>0</v>
      </c>
      <c r="H123" s="124">
        <f t="shared" si="123"/>
        <v>0</v>
      </c>
      <c r="I123" s="124">
        <f t="shared" si="123"/>
        <v>0</v>
      </c>
      <c r="J123" s="124">
        <f t="shared" si="123"/>
        <v>0</v>
      </c>
      <c r="K123" s="124">
        <f t="shared" si="123"/>
        <v>0</v>
      </c>
      <c r="L123" s="124">
        <f t="shared" si="123"/>
        <v>0</v>
      </c>
      <c r="M123" s="124">
        <f t="shared" si="123"/>
        <v>0</v>
      </c>
      <c r="N123" s="124">
        <f t="shared" si="123"/>
        <v>0</v>
      </c>
      <c r="O123" s="124">
        <f t="shared" si="123"/>
        <v>0</v>
      </c>
      <c r="P123" s="124">
        <f t="shared" si="123"/>
        <v>0</v>
      </c>
      <c r="Q123" s="124">
        <f t="shared" si="123"/>
        <v>0</v>
      </c>
      <c r="R123" s="124">
        <f t="shared" si="123"/>
        <v>0</v>
      </c>
      <c r="S123" s="124">
        <f t="shared" si="123"/>
        <v>0</v>
      </c>
      <c r="T123" s="124">
        <f t="shared" si="123"/>
        <v>0</v>
      </c>
      <c r="U123" s="125">
        <f t="shared" si="115"/>
        <v>0</v>
      </c>
    </row>
    <row r="124" ht="15.75" customHeight="1">
      <c r="A124" s="126"/>
      <c r="B124" s="126"/>
      <c r="C124" s="105">
        <v>1.0</v>
      </c>
      <c r="D124" s="128" t="s">
        <v>146</v>
      </c>
      <c r="E124" s="124">
        <f t="shared" ref="E124:T124" si="124">IF(ISNA(INDEX(INDIRECT(E$3&amp;"!$J:$J"),MATCH($B124,INDIRECT(E$3&amp;"!$B:$B"),0),1)),0,INDEX(INDIRECT(E$3&amp;"!$J:$J"),MATCH($B124,INDIRECT(E$3&amp;"!$B:$B"),0),1))</f>
        <v>0</v>
      </c>
      <c r="F124" s="124">
        <f t="shared" si="124"/>
        <v>0</v>
      </c>
      <c r="G124" s="124">
        <f t="shared" si="124"/>
        <v>0</v>
      </c>
      <c r="H124" s="124">
        <f t="shared" si="124"/>
        <v>0</v>
      </c>
      <c r="I124" s="124">
        <f t="shared" si="124"/>
        <v>0</v>
      </c>
      <c r="J124" s="124">
        <f t="shared" si="124"/>
        <v>0</v>
      </c>
      <c r="K124" s="124">
        <f t="shared" si="124"/>
        <v>0</v>
      </c>
      <c r="L124" s="124">
        <f t="shared" si="124"/>
        <v>0</v>
      </c>
      <c r="M124" s="124">
        <f t="shared" si="124"/>
        <v>0</v>
      </c>
      <c r="N124" s="124">
        <f t="shared" si="124"/>
        <v>0</v>
      </c>
      <c r="O124" s="124">
        <f t="shared" si="124"/>
        <v>0</v>
      </c>
      <c r="P124" s="124">
        <f t="shared" si="124"/>
        <v>0</v>
      </c>
      <c r="Q124" s="124">
        <f t="shared" si="124"/>
        <v>0</v>
      </c>
      <c r="R124" s="124">
        <f t="shared" si="124"/>
        <v>0</v>
      </c>
      <c r="S124" s="124">
        <f t="shared" si="124"/>
        <v>0</v>
      </c>
      <c r="T124" s="124">
        <f t="shared" si="124"/>
        <v>0</v>
      </c>
      <c r="U124" s="125">
        <f t="shared" si="115"/>
        <v>0</v>
      </c>
    </row>
    <row r="125" ht="15.75" customHeight="1">
      <c r="A125" s="126"/>
      <c r="B125" s="126"/>
      <c r="C125" s="105">
        <v>1.0</v>
      </c>
      <c r="D125" s="128" t="s">
        <v>146</v>
      </c>
      <c r="E125" s="124">
        <f t="shared" ref="E125:T125" si="125">IF(ISNA(INDEX(INDIRECT(E$3&amp;"!$J:$J"),MATCH($B125,INDIRECT(E$3&amp;"!$B:$B"),0),1)),0,INDEX(INDIRECT(E$3&amp;"!$J:$J"),MATCH($B125,INDIRECT(E$3&amp;"!$B:$B"),0),1))</f>
        <v>0</v>
      </c>
      <c r="F125" s="124">
        <f t="shared" si="125"/>
        <v>0</v>
      </c>
      <c r="G125" s="124">
        <f t="shared" si="125"/>
        <v>0</v>
      </c>
      <c r="H125" s="124">
        <f t="shared" si="125"/>
        <v>0</v>
      </c>
      <c r="I125" s="124">
        <f t="shared" si="125"/>
        <v>0</v>
      </c>
      <c r="J125" s="124">
        <f t="shared" si="125"/>
        <v>0</v>
      </c>
      <c r="K125" s="124">
        <f t="shared" si="125"/>
        <v>0</v>
      </c>
      <c r="L125" s="124">
        <f t="shared" si="125"/>
        <v>0</v>
      </c>
      <c r="M125" s="124">
        <f t="shared" si="125"/>
        <v>0</v>
      </c>
      <c r="N125" s="124">
        <f t="shared" si="125"/>
        <v>0</v>
      </c>
      <c r="O125" s="124">
        <f t="shared" si="125"/>
        <v>0</v>
      </c>
      <c r="P125" s="124">
        <f t="shared" si="125"/>
        <v>0</v>
      </c>
      <c r="Q125" s="124">
        <f t="shared" si="125"/>
        <v>0</v>
      </c>
      <c r="R125" s="124">
        <f t="shared" si="125"/>
        <v>0</v>
      </c>
      <c r="S125" s="124">
        <f t="shared" si="125"/>
        <v>0</v>
      </c>
      <c r="T125" s="124">
        <f t="shared" si="125"/>
        <v>0</v>
      </c>
      <c r="U125" s="132">
        <f t="shared" ref="U125:U146" si="127">SUMIF(E$1:T$1,TRUE,E125:T125)</f>
        <v>0</v>
      </c>
    </row>
    <row r="126" ht="15.75" customHeight="1">
      <c r="A126" s="120"/>
      <c r="B126" s="120"/>
      <c r="C126" s="133"/>
      <c r="D126" s="133"/>
      <c r="E126" s="124">
        <f t="shared" ref="E126:T126" si="126">IF(ISNA(INDEX(INDIRECT(E$3&amp;"!$J:$J"),MATCH($B126,INDIRECT(E$3&amp;"!$B:$B"),0),1)),0,INDEX(INDIRECT(E$3&amp;"!$J:$J"),MATCH($B126,INDIRECT(E$3&amp;"!$B:$B"),0),1))</f>
        <v>0</v>
      </c>
      <c r="F126" s="124">
        <f t="shared" si="126"/>
        <v>0</v>
      </c>
      <c r="G126" s="124">
        <f t="shared" si="126"/>
        <v>0</v>
      </c>
      <c r="H126" s="124">
        <f t="shared" si="126"/>
        <v>0</v>
      </c>
      <c r="I126" s="124">
        <f t="shared" si="126"/>
        <v>0</v>
      </c>
      <c r="J126" s="124">
        <f t="shared" si="126"/>
        <v>0</v>
      </c>
      <c r="K126" s="124">
        <f t="shared" si="126"/>
        <v>0</v>
      </c>
      <c r="L126" s="124">
        <f t="shared" si="126"/>
        <v>0</v>
      </c>
      <c r="M126" s="124">
        <f t="shared" si="126"/>
        <v>0</v>
      </c>
      <c r="N126" s="124">
        <f t="shared" si="126"/>
        <v>0</v>
      </c>
      <c r="O126" s="124">
        <f t="shared" si="126"/>
        <v>0</v>
      </c>
      <c r="P126" s="124">
        <f t="shared" si="126"/>
        <v>0</v>
      </c>
      <c r="Q126" s="124">
        <f t="shared" si="126"/>
        <v>0</v>
      </c>
      <c r="R126" s="124">
        <f t="shared" si="126"/>
        <v>0</v>
      </c>
      <c r="S126" s="124">
        <f t="shared" si="126"/>
        <v>0</v>
      </c>
      <c r="T126" s="124">
        <f t="shared" si="126"/>
        <v>0</v>
      </c>
      <c r="U126" s="132">
        <f t="shared" si="127"/>
        <v>0</v>
      </c>
    </row>
    <row r="127" ht="15.75" customHeight="1">
      <c r="A127" s="120"/>
      <c r="B127" s="121" t="s">
        <v>108</v>
      </c>
      <c r="C127" s="133"/>
      <c r="D127" s="133"/>
      <c r="E127" s="124">
        <f t="shared" ref="E127:T127" si="128">IF(ISNA(INDEX(INDIRECT(E$3&amp;"!$J:$J"),MATCH($B127,INDIRECT(E$3&amp;"!$B:$B"),0),1)),0,INDEX(INDIRECT(E$3&amp;"!$J:$J"),MATCH($B127,INDIRECT(E$3&amp;"!$B:$B"),0),1))</f>
        <v>0</v>
      </c>
      <c r="F127" s="124">
        <f t="shared" si="128"/>
        <v>0</v>
      </c>
      <c r="G127" s="124">
        <f t="shared" si="128"/>
        <v>0</v>
      </c>
      <c r="H127" s="124">
        <f t="shared" si="128"/>
        <v>0</v>
      </c>
      <c r="I127" s="124">
        <f t="shared" si="128"/>
        <v>0</v>
      </c>
      <c r="J127" s="124">
        <f t="shared" si="128"/>
        <v>0</v>
      </c>
      <c r="K127" s="124">
        <f t="shared" si="128"/>
        <v>0</v>
      </c>
      <c r="L127" s="124">
        <f t="shared" si="128"/>
        <v>0</v>
      </c>
      <c r="M127" s="124">
        <f t="shared" si="128"/>
        <v>0</v>
      </c>
      <c r="N127" s="124">
        <f t="shared" si="128"/>
        <v>0</v>
      </c>
      <c r="O127" s="124">
        <f t="shared" si="128"/>
        <v>0</v>
      </c>
      <c r="P127" s="124">
        <f t="shared" si="128"/>
        <v>0</v>
      </c>
      <c r="Q127" s="124">
        <f t="shared" si="128"/>
        <v>0</v>
      </c>
      <c r="R127" s="124">
        <f t="shared" si="128"/>
        <v>0</v>
      </c>
      <c r="S127" s="124">
        <f t="shared" si="128"/>
        <v>0</v>
      </c>
      <c r="T127" s="124">
        <f t="shared" si="128"/>
        <v>0</v>
      </c>
      <c r="U127" s="132">
        <f t="shared" si="127"/>
        <v>0</v>
      </c>
    </row>
    <row r="128" ht="15.75" customHeight="1">
      <c r="A128" s="126" t="s">
        <v>294</v>
      </c>
      <c r="B128" s="126" t="s">
        <v>109</v>
      </c>
      <c r="C128" s="127">
        <v>1.0</v>
      </c>
      <c r="D128" s="128" t="s">
        <v>131</v>
      </c>
      <c r="E128" s="124">
        <f t="shared" ref="E128:T128" si="129">IF(ISNA(INDEX(INDIRECT(E$3&amp;"!$J:$J"),MATCH($B128,INDIRECT(E$3&amp;"!$B:$B"),0),1)),0,INDEX(INDIRECT(E$3&amp;"!$J:$J"),MATCH($B128,INDIRECT(E$3&amp;"!$B:$B"),0),1))</f>
        <v>0</v>
      </c>
      <c r="F128" s="124">
        <f t="shared" si="129"/>
        <v>0</v>
      </c>
      <c r="G128" s="124">
        <f t="shared" si="129"/>
        <v>0</v>
      </c>
      <c r="H128" s="124">
        <f t="shared" si="129"/>
        <v>0</v>
      </c>
      <c r="I128" s="124">
        <f t="shared" si="129"/>
        <v>0</v>
      </c>
      <c r="J128" s="124">
        <f t="shared" si="129"/>
        <v>0</v>
      </c>
      <c r="K128" s="124">
        <f t="shared" si="129"/>
        <v>0</v>
      </c>
      <c r="L128" s="124">
        <f t="shared" si="129"/>
        <v>0</v>
      </c>
      <c r="M128" s="124">
        <f t="shared" si="129"/>
        <v>0</v>
      </c>
      <c r="N128" s="124">
        <f t="shared" si="129"/>
        <v>0</v>
      </c>
      <c r="O128" s="124">
        <f t="shared" si="129"/>
        <v>0</v>
      </c>
      <c r="P128" s="124">
        <f t="shared" si="129"/>
        <v>0</v>
      </c>
      <c r="Q128" s="124">
        <f t="shared" si="129"/>
        <v>0</v>
      </c>
      <c r="R128" s="124">
        <f t="shared" si="129"/>
        <v>0</v>
      </c>
      <c r="S128" s="124">
        <f t="shared" si="129"/>
        <v>0</v>
      </c>
      <c r="T128" s="124">
        <f t="shared" si="129"/>
        <v>0</v>
      </c>
      <c r="U128" s="132">
        <f t="shared" si="127"/>
        <v>0</v>
      </c>
    </row>
    <row r="129" ht="15.75" customHeight="1">
      <c r="A129" s="126" t="s">
        <v>294</v>
      </c>
      <c r="B129" s="126" t="s">
        <v>110</v>
      </c>
      <c r="C129" s="127">
        <v>1.0</v>
      </c>
      <c r="D129" s="128" t="s">
        <v>131</v>
      </c>
      <c r="E129" s="124">
        <f t="shared" ref="E129:T129" si="130">IF(ISNA(INDEX(INDIRECT(E$3&amp;"!$J:$J"),MATCH($B129,INDIRECT(E$3&amp;"!$B:$B"),0),1)),0,INDEX(INDIRECT(E$3&amp;"!$J:$J"),MATCH($B129,INDIRECT(E$3&amp;"!$B:$B"),0),1))</f>
        <v>0</v>
      </c>
      <c r="F129" s="124">
        <f t="shared" si="130"/>
        <v>0</v>
      </c>
      <c r="G129" s="124">
        <f t="shared" si="130"/>
        <v>0</v>
      </c>
      <c r="H129" s="124">
        <f t="shared" si="130"/>
        <v>0</v>
      </c>
      <c r="I129" s="124">
        <f t="shared" si="130"/>
        <v>0</v>
      </c>
      <c r="J129" s="124">
        <f t="shared" si="130"/>
        <v>0</v>
      </c>
      <c r="K129" s="124">
        <f t="shared" si="130"/>
        <v>0</v>
      </c>
      <c r="L129" s="124">
        <f t="shared" si="130"/>
        <v>0</v>
      </c>
      <c r="M129" s="124">
        <f t="shared" si="130"/>
        <v>0</v>
      </c>
      <c r="N129" s="124">
        <f t="shared" si="130"/>
        <v>0</v>
      </c>
      <c r="O129" s="124">
        <f t="shared" si="130"/>
        <v>0</v>
      </c>
      <c r="P129" s="124">
        <f t="shared" si="130"/>
        <v>0</v>
      </c>
      <c r="Q129" s="124">
        <f t="shared" si="130"/>
        <v>0</v>
      </c>
      <c r="R129" s="124">
        <f t="shared" si="130"/>
        <v>0</v>
      </c>
      <c r="S129" s="124">
        <f t="shared" si="130"/>
        <v>0</v>
      </c>
      <c r="T129" s="124">
        <f t="shared" si="130"/>
        <v>0</v>
      </c>
      <c r="U129" s="132">
        <f t="shared" si="127"/>
        <v>0</v>
      </c>
    </row>
    <row r="130" ht="15.75" customHeight="1">
      <c r="A130" s="126" t="s">
        <v>294</v>
      </c>
      <c r="B130" s="126" t="s">
        <v>111</v>
      </c>
      <c r="C130" s="112">
        <v>1.0</v>
      </c>
      <c r="D130" s="99" t="s">
        <v>131</v>
      </c>
      <c r="E130" s="124">
        <f t="shared" ref="E130:T130" si="131">IF(ISNA(INDEX(INDIRECT(E$3&amp;"!$J:$J"),MATCH($B130,INDIRECT(E$3&amp;"!$B:$B"),0),1)),0,INDEX(INDIRECT(E$3&amp;"!$J:$J"),MATCH($B130,INDIRECT(E$3&amp;"!$B:$B"),0),1))</f>
        <v>0</v>
      </c>
      <c r="F130" s="124">
        <f t="shared" si="131"/>
        <v>0</v>
      </c>
      <c r="G130" s="124">
        <f t="shared" si="131"/>
        <v>0</v>
      </c>
      <c r="H130" s="124">
        <f t="shared" si="131"/>
        <v>0</v>
      </c>
      <c r="I130" s="124">
        <f t="shared" si="131"/>
        <v>0</v>
      </c>
      <c r="J130" s="124">
        <f t="shared" si="131"/>
        <v>0</v>
      </c>
      <c r="K130" s="124">
        <f t="shared" si="131"/>
        <v>0</v>
      </c>
      <c r="L130" s="124">
        <f t="shared" si="131"/>
        <v>0</v>
      </c>
      <c r="M130" s="124">
        <f t="shared" si="131"/>
        <v>0</v>
      </c>
      <c r="N130" s="124">
        <f t="shared" si="131"/>
        <v>0</v>
      </c>
      <c r="O130" s="124">
        <f t="shared" si="131"/>
        <v>0</v>
      </c>
      <c r="P130" s="124">
        <f t="shared" si="131"/>
        <v>0</v>
      </c>
      <c r="Q130" s="124">
        <f t="shared" si="131"/>
        <v>0</v>
      </c>
      <c r="R130" s="124">
        <f t="shared" si="131"/>
        <v>0</v>
      </c>
      <c r="S130" s="124">
        <f t="shared" si="131"/>
        <v>0</v>
      </c>
      <c r="T130" s="124">
        <f t="shared" si="131"/>
        <v>0</v>
      </c>
      <c r="U130" s="132">
        <f t="shared" si="127"/>
        <v>0</v>
      </c>
    </row>
    <row r="131" ht="15.75" customHeight="1">
      <c r="A131" s="126" t="s">
        <v>294</v>
      </c>
      <c r="B131" s="143" t="s">
        <v>112</v>
      </c>
      <c r="C131" s="112">
        <v>1.0</v>
      </c>
      <c r="D131" s="99" t="s">
        <v>131</v>
      </c>
      <c r="E131" s="124">
        <f t="shared" ref="E131:T131" si="132">IF(ISNA(INDEX(INDIRECT(E$3&amp;"!$J:$J"),MATCH($B131,INDIRECT(E$3&amp;"!$B:$B"),0),1)),0,INDEX(INDIRECT(E$3&amp;"!$J:$J"),MATCH($B131,INDIRECT(E$3&amp;"!$B:$B"),0),1))</f>
        <v>0</v>
      </c>
      <c r="F131" s="124">
        <f t="shared" si="132"/>
        <v>0</v>
      </c>
      <c r="G131" s="124">
        <f t="shared" si="132"/>
        <v>0</v>
      </c>
      <c r="H131" s="124">
        <f t="shared" si="132"/>
        <v>0</v>
      </c>
      <c r="I131" s="124">
        <f t="shared" si="132"/>
        <v>0</v>
      </c>
      <c r="J131" s="124">
        <f t="shared" si="132"/>
        <v>0</v>
      </c>
      <c r="K131" s="124">
        <f t="shared" si="132"/>
        <v>2</v>
      </c>
      <c r="L131" s="124">
        <f t="shared" si="132"/>
        <v>0</v>
      </c>
      <c r="M131" s="124">
        <f t="shared" si="132"/>
        <v>0</v>
      </c>
      <c r="N131" s="124">
        <f t="shared" si="132"/>
        <v>0</v>
      </c>
      <c r="O131" s="124">
        <f t="shared" si="132"/>
        <v>0</v>
      </c>
      <c r="P131" s="124">
        <f t="shared" si="132"/>
        <v>0</v>
      </c>
      <c r="Q131" s="124">
        <f t="shared" si="132"/>
        <v>0</v>
      </c>
      <c r="R131" s="124">
        <f t="shared" si="132"/>
        <v>0</v>
      </c>
      <c r="S131" s="124">
        <f t="shared" si="132"/>
        <v>0</v>
      </c>
      <c r="T131" s="124">
        <f t="shared" si="132"/>
        <v>0</v>
      </c>
      <c r="U131" s="132">
        <f t="shared" si="127"/>
        <v>2</v>
      </c>
    </row>
    <row r="132" ht="15.75" customHeight="1">
      <c r="A132" s="126" t="s">
        <v>294</v>
      </c>
      <c r="B132" s="113" t="s">
        <v>113</v>
      </c>
      <c r="C132" s="112">
        <v>1.0</v>
      </c>
      <c r="D132" s="99" t="s">
        <v>131</v>
      </c>
      <c r="E132" s="124">
        <f t="shared" ref="E132:T132" si="133">IF(ISNA(INDEX(INDIRECT(E$3&amp;"!$J:$J"),MATCH($B132,INDIRECT(E$3&amp;"!$B:$B"),0),1)),0,INDEX(INDIRECT(E$3&amp;"!$J:$J"),MATCH($B132,INDIRECT(E$3&amp;"!$B:$B"),0),1))</f>
        <v>0</v>
      </c>
      <c r="F132" s="124">
        <f t="shared" si="133"/>
        <v>0</v>
      </c>
      <c r="G132" s="124">
        <f t="shared" si="133"/>
        <v>0</v>
      </c>
      <c r="H132" s="124">
        <f t="shared" si="133"/>
        <v>0</v>
      </c>
      <c r="I132" s="124">
        <f t="shared" si="133"/>
        <v>0</v>
      </c>
      <c r="J132" s="124">
        <f t="shared" si="133"/>
        <v>0</v>
      </c>
      <c r="K132" s="124">
        <f t="shared" si="133"/>
        <v>0</v>
      </c>
      <c r="L132" s="124">
        <f t="shared" si="133"/>
        <v>0</v>
      </c>
      <c r="M132" s="124">
        <f t="shared" si="133"/>
        <v>0</v>
      </c>
      <c r="N132" s="124">
        <f t="shared" si="133"/>
        <v>0</v>
      </c>
      <c r="O132" s="124">
        <f t="shared" si="133"/>
        <v>0</v>
      </c>
      <c r="P132" s="124">
        <f t="shared" si="133"/>
        <v>0</v>
      </c>
      <c r="Q132" s="124">
        <f t="shared" si="133"/>
        <v>0</v>
      </c>
      <c r="R132" s="124">
        <f t="shared" si="133"/>
        <v>0</v>
      </c>
      <c r="S132" s="124">
        <f t="shared" si="133"/>
        <v>0</v>
      </c>
      <c r="T132" s="124">
        <f t="shared" si="133"/>
        <v>0</v>
      </c>
      <c r="U132" s="132">
        <f t="shared" si="127"/>
        <v>0</v>
      </c>
    </row>
    <row r="133" ht="15.75" customHeight="1">
      <c r="A133" s="126" t="s">
        <v>294</v>
      </c>
      <c r="B133" s="113" t="s">
        <v>114</v>
      </c>
      <c r="C133" s="112">
        <v>1.0</v>
      </c>
      <c r="D133" s="99" t="s">
        <v>131</v>
      </c>
      <c r="E133" s="124">
        <f t="shared" ref="E133:T133" si="134">IF(ISNA(INDEX(INDIRECT(E$3&amp;"!$J:$J"),MATCH($B133,INDIRECT(E$3&amp;"!$B:$B"),0),1)),0,INDEX(INDIRECT(E$3&amp;"!$J:$J"),MATCH($B133,INDIRECT(E$3&amp;"!$B:$B"),0),1))</f>
        <v>0</v>
      </c>
      <c r="F133" s="124">
        <f t="shared" si="134"/>
        <v>0</v>
      </c>
      <c r="G133" s="124">
        <f t="shared" si="134"/>
        <v>0</v>
      </c>
      <c r="H133" s="124">
        <f t="shared" si="134"/>
        <v>0</v>
      </c>
      <c r="I133" s="124">
        <f t="shared" si="134"/>
        <v>0</v>
      </c>
      <c r="J133" s="124">
        <f t="shared" si="134"/>
        <v>0</v>
      </c>
      <c r="K133" s="124">
        <f t="shared" si="134"/>
        <v>2</v>
      </c>
      <c r="L133" s="124">
        <f t="shared" si="134"/>
        <v>0</v>
      </c>
      <c r="M133" s="124">
        <f t="shared" si="134"/>
        <v>0</v>
      </c>
      <c r="N133" s="124">
        <f t="shared" si="134"/>
        <v>0</v>
      </c>
      <c r="O133" s="124">
        <f t="shared" si="134"/>
        <v>0</v>
      </c>
      <c r="P133" s="124">
        <f t="shared" si="134"/>
        <v>0</v>
      </c>
      <c r="Q133" s="124">
        <f t="shared" si="134"/>
        <v>0</v>
      </c>
      <c r="R133" s="124">
        <f t="shared" si="134"/>
        <v>0</v>
      </c>
      <c r="S133" s="124">
        <f t="shared" si="134"/>
        <v>0</v>
      </c>
      <c r="T133" s="124">
        <f t="shared" si="134"/>
        <v>0</v>
      </c>
      <c r="U133" s="132">
        <f t="shared" si="127"/>
        <v>2</v>
      </c>
    </row>
    <row r="134" ht="15.75" customHeight="1">
      <c r="A134" s="126" t="s">
        <v>294</v>
      </c>
      <c r="B134" s="113" t="s">
        <v>115</v>
      </c>
      <c r="C134" s="112">
        <v>1.0</v>
      </c>
      <c r="D134" s="99" t="s">
        <v>131</v>
      </c>
      <c r="E134" s="124">
        <f t="shared" ref="E134:T134" si="135">IF(ISNA(INDEX(INDIRECT(E$3&amp;"!$J:$J"),MATCH($B134,INDIRECT(E$3&amp;"!$B:$B"),0),1)),0,INDEX(INDIRECT(E$3&amp;"!$J:$J"),MATCH($B134,INDIRECT(E$3&amp;"!$B:$B"),0),1))</f>
        <v>0</v>
      </c>
      <c r="F134" s="124">
        <f t="shared" si="135"/>
        <v>0</v>
      </c>
      <c r="G134" s="124">
        <f t="shared" si="135"/>
        <v>0</v>
      </c>
      <c r="H134" s="124">
        <f t="shared" si="135"/>
        <v>0</v>
      </c>
      <c r="I134" s="124">
        <f t="shared" si="135"/>
        <v>0</v>
      </c>
      <c r="J134" s="124">
        <f t="shared" si="135"/>
        <v>0</v>
      </c>
      <c r="K134" s="124">
        <f t="shared" si="135"/>
        <v>0</v>
      </c>
      <c r="L134" s="124">
        <f t="shared" si="135"/>
        <v>0</v>
      </c>
      <c r="M134" s="124">
        <f t="shared" si="135"/>
        <v>0</v>
      </c>
      <c r="N134" s="124">
        <f t="shared" si="135"/>
        <v>0</v>
      </c>
      <c r="O134" s="124">
        <f t="shared" si="135"/>
        <v>0</v>
      </c>
      <c r="P134" s="124">
        <f t="shared" si="135"/>
        <v>0</v>
      </c>
      <c r="Q134" s="124">
        <f t="shared" si="135"/>
        <v>0</v>
      </c>
      <c r="R134" s="124">
        <f t="shared" si="135"/>
        <v>0</v>
      </c>
      <c r="S134" s="124">
        <f t="shared" si="135"/>
        <v>0</v>
      </c>
      <c r="T134" s="124">
        <f t="shared" si="135"/>
        <v>0</v>
      </c>
      <c r="U134" s="132">
        <f t="shared" si="127"/>
        <v>0</v>
      </c>
    </row>
    <row r="135" ht="15.75" customHeight="1">
      <c r="A135" s="126" t="s">
        <v>294</v>
      </c>
      <c r="B135" s="113" t="s">
        <v>116</v>
      </c>
      <c r="C135" s="112">
        <v>1.0</v>
      </c>
      <c r="D135" s="99" t="s">
        <v>131</v>
      </c>
      <c r="E135" s="124">
        <f t="shared" ref="E135:T135" si="136">IF(ISNA(INDEX(INDIRECT(E$3&amp;"!$J:$J"),MATCH($B135,INDIRECT(E$3&amp;"!$B:$B"),0),1)),0,INDEX(INDIRECT(E$3&amp;"!$J:$J"),MATCH($B135,INDIRECT(E$3&amp;"!$B:$B"),0),1))</f>
        <v>0</v>
      </c>
      <c r="F135" s="124">
        <f t="shared" si="136"/>
        <v>0</v>
      </c>
      <c r="G135" s="124">
        <f t="shared" si="136"/>
        <v>0</v>
      </c>
      <c r="H135" s="124">
        <f t="shared" si="136"/>
        <v>0</v>
      </c>
      <c r="I135" s="124">
        <f t="shared" si="136"/>
        <v>0</v>
      </c>
      <c r="J135" s="124">
        <f t="shared" si="136"/>
        <v>0</v>
      </c>
      <c r="K135" s="124">
        <f t="shared" si="136"/>
        <v>0</v>
      </c>
      <c r="L135" s="124">
        <f t="shared" si="136"/>
        <v>0</v>
      </c>
      <c r="M135" s="124">
        <f t="shared" si="136"/>
        <v>0</v>
      </c>
      <c r="N135" s="124">
        <f t="shared" si="136"/>
        <v>0</v>
      </c>
      <c r="O135" s="124">
        <f t="shared" si="136"/>
        <v>0</v>
      </c>
      <c r="P135" s="124">
        <f t="shared" si="136"/>
        <v>0</v>
      </c>
      <c r="Q135" s="124">
        <f t="shared" si="136"/>
        <v>0</v>
      </c>
      <c r="R135" s="124">
        <f t="shared" si="136"/>
        <v>0</v>
      </c>
      <c r="S135" s="124">
        <f t="shared" si="136"/>
        <v>0</v>
      </c>
      <c r="T135" s="124">
        <f t="shared" si="136"/>
        <v>0</v>
      </c>
      <c r="U135" s="132">
        <f t="shared" si="127"/>
        <v>0</v>
      </c>
    </row>
    <row r="136" ht="15.75" customHeight="1">
      <c r="A136" s="126" t="s">
        <v>294</v>
      </c>
      <c r="B136" s="113" t="s">
        <v>117</v>
      </c>
      <c r="C136" s="112">
        <v>1.0</v>
      </c>
      <c r="D136" s="99" t="s">
        <v>131</v>
      </c>
      <c r="E136" s="124">
        <f t="shared" ref="E136:T136" si="137">IF(ISNA(INDEX(INDIRECT(E$3&amp;"!$J:$J"),MATCH($B136,INDIRECT(E$3&amp;"!$B:$B"),0),1)),0,INDEX(INDIRECT(E$3&amp;"!$J:$J"),MATCH($B136,INDIRECT(E$3&amp;"!$B:$B"),0),1))</f>
        <v>0</v>
      </c>
      <c r="F136" s="124">
        <f t="shared" si="137"/>
        <v>0</v>
      </c>
      <c r="G136" s="124">
        <f t="shared" si="137"/>
        <v>0</v>
      </c>
      <c r="H136" s="124">
        <f t="shared" si="137"/>
        <v>0</v>
      </c>
      <c r="I136" s="124">
        <f t="shared" si="137"/>
        <v>0</v>
      </c>
      <c r="J136" s="124">
        <f t="shared" si="137"/>
        <v>0</v>
      </c>
      <c r="K136" s="124">
        <f t="shared" si="137"/>
        <v>0</v>
      </c>
      <c r="L136" s="124">
        <f t="shared" si="137"/>
        <v>0</v>
      </c>
      <c r="M136" s="124">
        <f t="shared" si="137"/>
        <v>0</v>
      </c>
      <c r="N136" s="124">
        <f t="shared" si="137"/>
        <v>0</v>
      </c>
      <c r="O136" s="124">
        <f t="shared" si="137"/>
        <v>0</v>
      </c>
      <c r="P136" s="124">
        <f t="shared" si="137"/>
        <v>0</v>
      </c>
      <c r="Q136" s="124">
        <f t="shared" si="137"/>
        <v>0</v>
      </c>
      <c r="R136" s="124">
        <f t="shared" si="137"/>
        <v>0</v>
      </c>
      <c r="S136" s="124">
        <f t="shared" si="137"/>
        <v>0</v>
      </c>
      <c r="T136" s="124">
        <f t="shared" si="137"/>
        <v>0</v>
      </c>
      <c r="U136" s="132">
        <f t="shared" si="127"/>
        <v>0</v>
      </c>
    </row>
    <row r="137" ht="15.75" customHeight="1">
      <c r="A137" s="126" t="s">
        <v>294</v>
      </c>
      <c r="B137" s="113" t="s">
        <v>118</v>
      </c>
      <c r="C137" s="112">
        <v>1.0</v>
      </c>
      <c r="D137" s="99" t="s">
        <v>131</v>
      </c>
      <c r="E137" s="124">
        <f t="shared" ref="E137:T137" si="138">IF(ISNA(INDEX(INDIRECT(E$3&amp;"!$J:$J"),MATCH($B137,INDIRECT(E$3&amp;"!$B:$B"),0),1)),0,INDEX(INDIRECT(E$3&amp;"!$J:$J"),MATCH($B137,INDIRECT(E$3&amp;"!$B:$B"),0),1))</f>
        <v>0</v>
      </c>
      <c r="F137" s="124">
        <f t="shared" si="138"/>
        <v>0</v>
      </c>
      <c r="G137" s="124">
        <f t="shared" si="138"/>
        <v>0</v>
      </c>
      <c r="H137" s="124">
        <f t="shared" si="138"/>
        <v>0</v>
      </c>
      <c r="I137" s="124">
        <f t="shared" si="138"/>
        <v>0</v>
      </c>
      <c r="J137" s="124">
        <f t="shared" si="138"/>
        <v>0</v>
      </c>
      <c r="K137" s="124">
        <f t="shared" si="138"/>
        <v>0</v>
      </c>
      <c r="L137" s="124">
        <f t="shared" si="138"/>
        <v>0</v>
      </c>
      <c r="M137" s="124">
        <f t="shared" si="138"/>
        <v>0</v>
      </c>
      <c r="N137" s="124">
        <f t="shared" si="138"/>
        <v>0</v>
      </c>
      <c r="O137" s="124">
        <f t="shared" si="138"/>
        <v>0</v>
      </c>
      <c r="P137" s="124">
        <f t="shared" si="138"/>
        <v>0</v>
      </c>
      <c r="Q137" s="124">
        <f t="shared" si="138"/>
        <v>0</v>
      </c>
      <c r="R137" s="124">
        <f t="shared" si="138"/>
        <v>0</v>
      </c>
      <c r="S137" s="124">
        <f t="shared" si="138"/>
        <v>0</v>
      </c>
      <c r="T137" s="124">
        <f t="shared" si="138"/>
        <v>0</v>
      </c>
      <c r="U137" s="132">
        <f t="shared" si="127"/>
        <v>0</v>
      </c>
    </row>
    <row r="138" ht="15.75" customHeight="1">
      <c r="A138" s="126" t="s">
        <v>294</v>
      </c>
      <c r="B138" s="113" t="s">
        <v>119</v>
      </c>
      <c r="C138" s="112">
        <v>1.0</v>
      </c>
      <c r="D138" s="99" t="s">
        <v>131</v>
      </c>
      <c r="E138" s="124">
        <f t="shared" ref="E138:T138" si="139">IF(ISNA(INDEX(INDIRECT(E$3&amp;"!$J:$J"),MATCH($B138,INDIRECT(E$3&amp;"!$B:$B"),0),1)),0,INDEX(INDIRECT(E$3&amp;"!$J:$J"),MATCH($B138,INDIRECT(E$3&amp;"!$B:$B"),0),1))</f>
        <v>0</v>
      </c>
      <c r="F138" s="124">
        <f t="shared" si="139"/>
        <v>0</v>
      </c>
      <c r="G138" s="124">
        <f t="shared" si="139"/>
        <v>0</v>
      </c>
      <c r="H138" s="124">
        <f t="shared" si="139"/>
        <v>0</v>
      </c>
      <c r="I138" s="124">
        <f t="shared" si="139"/>
        <v>0</v>
      </c>
      <c r="J138" s="124">
        <f t="shared" si="139"/>
        <v>0</v>
      </c>
      <c r="K138" s="124">
        <f t="shared" si="139"/>
        <v>0</v>
      </c>
      <c r="L138" s="124">
        <f t="shared" si="139"/>
        <v>0</v>
      </c>
      <c r="M138" s="124">
        <f t="shared" si="139"/>
        <v>0</v>
      </c>
      <c r="N138" s="124">
        <f t="shared" si="139"/>
        <v>0</v>
      </c>
      <c r="O138" s="124">
        <f t="shared" si="139"/>
        <v>0</v>
      </c>
      <c r="P138" s="124">
        <f t="shared" si="139"/>
        <v>0</v>
      </c>
      <c r="Q138" s="124">
        <f t="shared" si="139"/>
        <v>0</v>
      </c>
      <c r="R138" s="124">
        <f t="shared" si="139"/>
        <v>0</v>
      </c>
      <c r="S138" s="124">
        <f t="shared" si="139"/>
        <v>0</v>
      </c>
      <c r="T138" s="124">
        <f t="shared" si="139"/>
        <v>0</v>
      </c>
      <c r="U138" s="132">
        <f t="shared" si="127"/>
        <v>0</v>
      </c>
    </row>
    <row r="139" ht="15.75" customHeight="1">
      <c r="A139" s="126" t="s">
        <v>294</v>
      </c>
      <c r="B139" s="113" t="s">
        <v>120</v>
      </c>
      <c r="C139" s="112">
        <v>1.0</v>
      </c>
      <c r="D139" s="99" t="s">
        <v>131</v>
      </c>
      <c r="E139" s="124">
        <f t="shared" ref="E139:T139" si="140">IF(ISNA(INDEX(INDIRECT(E$3&amp;"!$J:$J"),MATCH($B139,INDIRECT(E$3&amp;"!$B:$B"),0),1)),0,INDEX(INDIRECT(E$3&amp;"!$J:$J"),MATCH($B139,INDIRECT(E$3&amp;"!$B:$B"),0),1))</f>
        <v>0</v>
      </c>
      <c r="F139" s="124">
        <f t="shared" si="140"/>
        <v>0</v>
      </c>
      <c r="G139" s="124">
        <f t="shared" si="140"/>
        <v>0</v>
      </c>
      <c r="H139" s="124">
        <f t="shared" si="140"/>
        <v>0</v>
      </c>
      <c r="I139" s="124">
        <f t="shared" si="140"/>
        <v>0</v>
      </c>
      <c r="J139" s="124">
        <f t="shared" si="140"/>
        <v>0</v>
      </c>
      <c r="K139" s="124">
        <f t="shared" si="140"/>
        <v>0</v>
      </c>
      <c r="L139" s="124">
        <f t="shared" si="140"/>
        <v>0</v>
      </c>
      <c r="M139" s="124">
        <f t="shared" si="140"/>
        <v>0</v>
      </c>
      <c r="N139" s="124">
        <f t="shared" si="140"/>
        <v>0</v>
      </c>
      <c r="O139" s="124">
        <f t="shared" si="140"/>
        <v>0</v>
      </c>
      <c r="P139" s="124">
        <f t="shared" si="140"/>
        <v>0</v>
      </c>
      <c r="Q139" s="124">
        <f t="shared" si="140"/>
        <v>0</v>
      </c>
      <c r="R139" s="124">
        <f t="shared" si="140"/>
        <v>0</v>
      </c>
      <c r="S139" s="124">
        <f t="shared" si="140"/>
        <v>0</v>
      </c>
      <c r="T139" s="124">
        <f t="shared" si="140"/>
        <v>0</v>
      </c>
      <c r="U139" s="132">
        <f t="shared" si="127"/>
        <v>0</v>
      </c>
    </row>
    <row r="140" ht="15.75" customHeight="1">
      <c r="A140" s="126" t="s">
        <v>294</v>
      </c>
      <c r="B140" s="113" t="s">
        <v>121</v>
      </c>
      <c r="C140" s="112">
        <v>1.0</v>
      </c>
      <c r="D140" s="99" t="s">
        <v>131</v>
      </c>
      <c r="E140" s="124">
        <f t="shared" ref="E140:T140" si="141">IF(ISNA(INDEX(INDIRECT(E$3&amp;"!$J:$J"),MATCH($B140,INDIRECT(E$3&amp;"!$B:$B"),0),1)),0,INDEX(INDIRECT(E$3&amp;"!$J:$J"),MATCH($B140,INDIRECT(E$3&amp;"!$B:$B"),0),1))</f>
        <v>0</v>
      </c>
      <c r="F140" s="124">
        <f t="shared" si="141"/>
        <v>0</v>
      </c>
      <c r="G140" s="124">
        <f t="shared" si="141"/>
        <v>0</v>
      </c>
      <c r="H140" s="124">
        <f t="shared" si="141"/>
        <v>0</v>
      </c>
      <c r="I140" s="124">
        <f t="shared" si="141"/>
        <v>0</v>
      </c>
      <c r="J140" s="124">
        <f t="shared" si="141"/>
        <v>0</v>
      </c>
      <c r="K140" s="124">
        <f t="shared" si="141"/>
        <v>0</v>
      </c>
      <c r="L140" s="124">
        <f t="shared" si="141"/>
        <v>0</v>
      </c>
      <c r="M140" s="124">
        <f t="shared" si="141"/>
        <v>0</v>
      </c>
      <c r="N140" s="124">
        <f t="shared" si="141"/>
        <v>0</v>
      </c>
      <c r="O140" s="124">
        <f t="shared" si="141"/>
        <v>0</v>
      </c>
      <c r="P140" s="124">
        <f t="shared" si="141"/>
        <v>0</v>
      </c>
      <c r="Q140" s="124">
        <f t="shared" si="141"/>
        <v>0</v>
      </c>
      <c r="R140" s="124">
        <f t="shared" si="141"/>
        <v>0</v>
      </c>
      <c r="S140" s="124">
        <f t="shared" si="141"/>
        <v>0</v>
      </c>
      <c r="T140" s="124">
        <f t="shared" si="141"/>
        <v>0</v>
      </c>
      <c r="U140" s="132">
        <f t="shared" si="127"/>
        <v>0</v>
      </c>
    </row>
    <row r="141" ht="15.75" customHeight="1">
      <c r="A141" s="126" t="s">
        <v>294</v>
      </c>
      <c r="B141" s="113" t="s">
        <v>122</v>
      </c>
      <c r="C141" s="112">
        <v>1.0</v>
      </c>
      <c r="D141" s="99" t="s">
        <v>131</v>
      </c>
      <c r="E141" s="124">
        <f t="shared" ref="E141:T141" si="142">IF(ISNA(INDEX(INDIRECT(E$3&amp;"!$J:$J"),MATCH($B141,INDIRECT(E$3&amp;"!$B:$B"),0),1)),0,INDEX(INDIRECT(E$3&amp;"!$J:$J"),MATCH($B141,INDIRECT(E$3&amp;"!$B:$B"),0),1))</f>
        <v>0</v>
      </c>
      <c r="F141" s="124">
        <f t="shared" si="142"/>
        <v>0</v>
      </c>
      <c r="G141" s="124">
        <f t="shared" si="142"/>
        <v>0</v>
      </c>
      <c r="H141" s="124">
        <f t="shared" si="142"/>
        <v>0</v>
      </c>
      <c r="I141" s="124">
        <f t="shared" si="142"/>
        <v>0</v>
      </c>
      <c r="J141" s="124">
        <f t="shared" si="142"/>
        <v>0</v>
      </c>
      <c r="K141" s="124">
        <f t="shared" si="142"/>
        <v>0</v>
      </c>
      <c r="L141" s="124">
        <f t="shared" si="142"/>
        <v>0</v>
      </c>
      <c r="M141" s="124">
        <f t="shared" si="142"/>
        <v>0</v>
      </c>
      <c r="N141" s="124">
        <f t="shared" si="142"/>
        <v>0</v>
      </c>
      <c r="O141" s="124">
        <f t="shared" si="142"/>
        <v>0</v>
      </c>
      <c r="P141" s="124">
        <f t="shared" si="142"/>
        <v>0</v>
      </c>
      <c r="Q141" s="124">
        <f t="shared" si="142"/>
        <v>0</v>
      </c>
      <c r="R141" s="124">
        <f t="shared" si="142"/>
        <v>0</v>
      </c>
      <c r="S141" s="124">
        <f t="shared" si="142"/>
        <v>0</v>
      </c>
      <c r="T141" s="124">
        <f t="shared" si="142"/>
        <v>0</v>
      </c>
      <c r="U141" s="132">
        <f t="shared" si="127"/>
        <v>0</v>
      </c>
    </row>
    <row r="142" ht="15.75" customHeight="1">
      <c r="A142" s="126" t="s">
        <v>294</v>
      </c>
      <c r="B142" s="143" t="s">
        <v>123</v>
      </c>
      <c r="C142" s="112">
        <v>1.0</v>
      </c>
      <c r="D142" s="99" t="s">
        <v>131</v>
      </c>
      <c r="E142" s="124">
        <f t="shared" ref="E142:T142" si="143">IF(ISNA(INDEX(INDIRECT(E$3&amp;"!$J:$J"),MATCH($B142,INDIRECT(E$3&amp;"!$B:$B"),0),1)),0,INDEX(INDIRECT(E$3&amp;"!$J:$J"),MATCH($B142,INDIRECT(E$3&amp;"!$B:$B"),0),1))</f>
        <v>0</v>
      </c>
      <c r="F142" s="124">
        <f t="shared" si="143"/>
        <v>0</v>
      </c>
      <c r="G142" s="124">
        <f t="shared" si="143"/>
        <v>0</v>
      </c>
      <c r="H142" s="124">
        <f t="shared" si="143"/>
        <v>0</v>
      </c>
      <c r="I142" s="124">
        <f t="shared" si="143"/>
        <v>0</v>
      </c>
      <c r="J142" s="124">
        <f t="shared" si="143"/>
        <v>0</v>
      </c>
      <c r="K142" s="124">
        <f t="shared" si="143"/>
        <v>0</v>
      </c>
      <c r="L142" s="124">
        <f t="shared" si="143"/>
        <v>0</v>
      </c>
      <c r="M142" s="124">
        <f t="shared" si="143"/>
        <v>0</v>
      </c>
      <c r="N142" s="124">
        <f t="shared" si="143"/>
        <v>0</v>
      </c>
      <c r="O142" s="124">
        <f t="shared" si="143"/>
        <v>0</v>
      </c>
      <c r="P142" s="124">
        <f t="shared" si="143"/>
        <v>0</v>
      </c>
      <c r="Q142" s="124">
        <f t="shared" si="143"/>
        <v>0</v>
      </c>
      <c r="R142" s="124">
        <f t="shared" si="143"/>
        <v>0</v>
      </c>
      <c r="S142" s="124">
        <f t="shared" si="143"/>
        <v>0</v>
      </c>
      <c r="T142" s="124">
        <f t="shared" si="143"/>
        <v>0</v>
      </c>
      <c r="U142" s="132">
        <f t="shared" si="127"/>
        <v>0</v>
      </c>
    </row>
    <row r="143" ht="15.75" customHeight="1">
      <c r="A143" s="126" t="s">
        <v>294</v>
      </c>
      <c r="B143" s="113" t="s">
        <v>124</v>
      </c>
      <c r="C143" s="112">
        <v>1.0</v>
      </c>
      <c r="D143" s="99" t="s">
        <v>131</v>
      </c>
      <c r="E143" s="124">
        <f t="shared" ref="E143:T143" si="144">IF(ISNA(INDEX(INDIRECT(E$3&amp;"!$J:$J"),MATCH($B143,INDIRECT(E$3&amp;"!$B:$B"),0),1)),0,INDEX(INDIRECT(E$3&amp;"!$J:$J"),MATCH($B143,INDIRECT(E$3&amp;"!$B:$B"),0),1))</f>
        <v>0</v>
      </c>
      <c r="F143" s="124">
        <f t="shared" si="144"/>
        <v>0</v>
      </c>
      <c r="G143" s="124">
        <f t="shared" si="144"/>
        <v>0</v>
      </c>
      <c r="H143" s="124">
        <f t="shared" si="144"/>
        <v>0</v>
      </c>
      <c r="I143" s="124">
        <f t="shared" si="144"/>
        <v>0</v>
      </c>
      <c r="J143" s="124">
        <f t="shared" si="144"/>
        <v>0</v>
      </c>
      <c r="K143" s="124">
        <f t="shared" si="144"/>
        <v>0</v>
      </c>
      <c r="L143" s="124">
        <f t="shared" si="144"/>
        <v>0</v>
      </c>
      <c r="M143" s="124">
        <f t="shared" si="144"/>
        <v>0</v>
      </c>
      <c r="N143" s="124">
        <f t="shared" si="144"/>
        <v>0</v>
      </c>
      <c r="O143" s="124">
        <f t="shared" si="144"/>
        <v>0</v>
      </c>
      <c r="P143" s="124">
        <f t="shared" si="144"/>
        <v>0</v>
      </c>
      <c r="Q143" s="124">
        <f t="shared" si="144"/>
        <v>0</v>
      </c>
      <c r="R143" s="124">
        <f t="shared" si="144"/>
        <v>0</v>
      </c>
      <c r="S143" s="124">
        <f t="shared" si="144"/>
        <v>0</v>
      </c>
      <c r="T143" s="124">
        <f t="shared" si="144"/>
        <v>0</v>
      </c>
      <c r="U143" s="132">
        <f t="shared" si="127"/>
        <v>0</v>
      </c>
    </row>
    <row r="144" ht="15.75" customHeight="1">
      <c r="A144" s="126" t="s">
        <v>294</v>
      </c>
      <c r="B144" s="113" t="s">
        <v>125</v>
      </c>
      <c r="C144" s="112">
        <v>1.0</v>
      </c>
      <c r="D144" s="99" t="s">
        <v>131</v>
      </c>
      <c r="E144" s="124">
        <f t="shared" ref="E144:T144" si="145">IF(ISNA(INDEX(INDIRECT(E$3&amp;"!$J:$J"),MATCH($B144,INDIRECT(E$3&amp;"!$B:$B"),0),1)),0,INDEX(INDIRECT(E$3&amp;"!$J:$J"),MATCH($B144,INDIRECT(E$3&amp;"!$B:$B"),0),1))</f>
        <v>0</v>
      </c>
      <c r="F144" s="124">
        <f t="shared" si="145"/>
        <v>0</v>
      </c>
      <c r="G144" s="124">
        <f t="shared" si="145"/>
        <v>0</v>
      </c>
      <c r="H144" s="124">
        <f t="shared" si="145"/>
        <v>0</v>
      </c>
      <c r="I144" s="124">
        <f t="shared" si="145"/>
        <v>0</v>
      </c>
      <c r="J144" s="124">
        <f t="shared" si="145"/>
        <v>0</v>
      </c>
      <c r="K144" s="124">
        <f t="shared" si="145"/>
        <v>0</v>
      </c>
      <c r="L144" s="124">
        <f t="shared" si="145"/>
        <v>0</v>
      </c>
      <c r="M144" s="124">
        <f t="shared" si="145"/>
        <v>0</v>
      </c>
      <c r="N144" s="124">
        <f t="shared" si="145"/>
        <v>0</v>
      </c>
      <c r="O144" s="124">
        <f t="shared" si="145"/>
        <v>0</v>
      </c>
      <c r="P144" s="124">
        <f t="shared" si="145"/>
        <v>0</v>
      </c>
      <c r="Q144" s="124">
        <f t="shared" si="145"/>
        <v>0</v>
      </c>
      <c r="R144" s="124">
        <f t="shared" si="145"/>
        <v>0</v>
      </c>
      <c r="S144" s="124">
        <f t="shared" si="145"/>
        <v>0</v>
      </c>
      <c r="T144" s="124">
        <f t="shared" si="145"/>
        <v>0</v>
      </c>
      <c r="U144" s="132">
        <f t="shared" si="127"/>
        <v>0</v>
      </c>
    </row>
    <row r="145" ht="15.75" customHeight="1">
      <c r="A145" s="126" t="s">
        <v>294</v>
      </c>
      <c r="B145" s="113" t="s">
        <v>126</v>
      </c>
      <c r="C145" s="112">
        <v>1.0</v>
      </c>
      <c r="D145" s="99" t="s">
        <v>131</v>
      </c>
      <c r="E145" s="124">
        <f t="shared" ref="E145:T145" si="146">IF(ISNA(INDEX(INDIRECT(E$3&amp;"!$J:$J"),MATCH($B145,INDIRECT(E$3&amp;"!$B:$B"),0),1)),0,INDEX(INDIRECT(E$3&amp;"!$J:$J"),MATCH($B145,INDIRECT(E$3&amp;"!$B:$B"),0),1))</f>
        <v>0</v>
      </c>
      <c r="F145" s="124">
        <f t="shared" si="146"/>
        <v>0</v>
      </c>
      <c r="G145" s="124">
        <f t="shared" si="146"/>
        <v>0</v>
      </c>
      <c r="H145" s="124">
        <f t="shared" si="146"/>
        <v>0</v>
      </c>
      <c r="I145" s="124">
        <f t="shared" si="146"/>
        <v>0</v>
      </c>
      <c r="J145" s="124">
        <f t="shared" si="146"/>
        <v>0</v>
      </c>
      <c r="K145" s="124">
        <f t="shared" si="146"/>
        <v>0</v>
      </c>
      <c r="L145" s="124">
        <f t="shared" si="146"/>
        <v>0</v>
      </c>
      <c r="M145" s="124">
        <f t="shared" si="146"/>
        <v>0</v>
      </c>
      <c r="N145" s="124">
        <f t="shared" si="146"/>
        <v>0</v>
      </c>
      <c r="O145" s="124">
        <f t="shared" si="146"/>
        <v>0</v>
      </c>
      <c r="P145" s="124">
        <f t="shared" si="146"/>
        <v>0</v>
      </c>
      <c r="Q145" s="124">
        <f t="shared" si="146"/>
        <v>0</v>
      </c>
      <c r="R145" s="124">
        <f t="shared" si="146"/>
        <v>0</v>
      </c>
      <c r="S145" s="124">
        <f t="shared" si="146"/>
        <v>0</v>
      </c>
      <c r="T145" s="124">
        <f t="shared" si="146"/>
        <v>0</v>
      </c>
      <c r="U145" s="132">
        <f t="shared" si="127"/>
        <v>0</v>
      </c>
    </row>
    <row r="146" ht="15.75" customHeight="1">
      <c r="A146" s="126" t="s">
        <v>294</v>
      </c>
      <c r="B146" s="113"/>
      <c r="C146" s="112">
        <v>1.0</v>
      </c>
      <c r="D146" s="99" t="s">
        <v>131</v>
      </c>
      <c r="E146" s="124">
        <f t="shared" ref="E146:T146" si="147">IF(ISNA(INDEX(INDIRECT(E$3&amp;"!$J:$J"),MATCH($B146,INDIRECT(E$3&amp;"!$B:$B"),0),1)),0,INDEX(INDIRECT(E$3&amp;"!$J:$J"),MATCH($B146,INDIRECT(E$3&amp;"!$B:$B"),0),1))</f>
        <v>0</v>
      </c>
      <c r="F146" s="124">
        <f t="shared" si="147"/>
        <v>0</v>
      </c>
      <c r="G146" s="124">
        <f t="shared" si="147"/>
        <v>0</v>
      </c>
      <c r="H146" s="124">
        <f t="shared" si="147"/>
        <v>0</v>
      </c>
      <c r="I146" s="124">
        <f t="shared" si="147"/>
        <v>0</v>
      </c>
      <c r="J146" s="124">
        <f t="shared" si="147"/>
        <v>0</v>
      </c>
      <c r="K146" s="124">
        <f t="shared" si="147"/>
        <v>0</v>
      </c>
      <c r="L146" s="124">
        <f t="shared" si="147"/>
        <v>0</v>
      </c>
      <c r="M146" s="124">
        <f t="shared" si="147"/>
        <v>0</v>
      </c>
      <c r="N146" s="124">
        <f t="shared" si="147"/>
        <v>0</v>
      </c>
      <c r="O146" s="124">
        <f t="shared" si="147"/>
        <v>0</v>
      </c>
      <c r="P146" s="124">
        <f t="shared" si="147"/>
        <v>0</v>
      </c>
      <c r="Q146" s="124">
        <f t="shared" si="147"/>
        <v>0</v>
      </c>
      <c r="R146" s="124">
        <f t="shared" si="147"/>
        <v>0</v>
      </c>
      <c r="S146" s="124">
        <f t="shared" si="147"/>
        <v>0</v>
      </c>
      <c r="T146" s="124">
        <f t="shared" si="147"/>
        <v>0</v>
      </c>
      <c r="U146" s="132">
        <f t="shared" si="127"/>
        <v>0</v>
      </c>
    </row>
    <row r="147" ht="15.75" customHeight="1">
      <c r="A147" s="113"/>
      <c r="B147" s="144" t="s">
        <v>127</v>
      </c>
      <c r="D147" s="145"/>
      <c r="E147" s="124">
        <f t="shared" ref="E147:T147" si="148">IF(ISNA(INDEX(INDIRECT(E$3&amp;"!$J:$J"),MATCH($B147,INDIRECT(E$3&amp;"!$B:$B"),0),1)),0,INDEX(INDIRECT(E$3&amp;"!$J:$J"),MATCH($B147,INDIRECT(E$3&amp;"!$B:$B"),0),1))</f>
        <v>0</v>
      </c>
      <c r="F147" s="124">
        <f t="shared" si="148"/>
        <v>0</v>
      </c>
      <c r="G147" s="124">
        <f t="shared" si="148"/>
        <v>0</v>
      </c>
      <c r="H147" s="124">
        <f t="shared" si="148"/>
        <v>0</v>
      </c>
      <c r="I147" s="124">
        <f t="shared" si="148"/>
        <v>0</v>
      </c>
      <c r="J147" s="124">
        <f t="shared" si="148"/>
        <v>0</v>
      </c>
      <c r="K147" s="124">
        <f t="shared" si="148"/>
        <v>0</v>
      </c>
      <c r="L147" s="124">
        <f t="shared" si="148"/>
        <v>0</v>
      </c>
      <c r="M147" s="124">
        <f t="shared" si="148"/>
        <v>0</v>
      </c>
      <c r="N147" s="124">
        <f t="shared" si="148"/>
        <v>0</v>
      </c>
      <c r="O147" s="124">
        <f t="shared" si="148"/>
        <v>0</v>
      </c>
      <c r="P147" s="124">
        <f t="shared" si="148"/>
        <v>0</v>
      </c>
      <c r="Q147" s="124">
        <f t="shared" si="148"/>
        <v>0</v>
      </c>
      <c r="R147" s="124">
        <f t="shared" si="148"/>
        <v>0</v>
      </c>
      <c r="S147" s="124">
        <f t="shared" si="148"/>
        <v>0</v>
      </c>
      <c r="T147" s="124">
        <f t="shared" si="148"/>
        <v>0</v>
      </c>
      <c r="U147" s="125">
        <f t="shared" ref="U147:U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13" t="s">
        <v>295</v>
      </c>
      <c r="B148" s="113" t="s">
        <v>128</v>
      </c>
      <c r="C148" s="99">
        <v>1.0</v>
      </c>
      <c r="D148" s="99" t="s">
        <v>296</v>
      </c>
      <c r="E148" s="124">
        <f t="shared" ref="E148:T148" si="149">IF(ISNA(INDEX(INDIRECT(E$3&amp;"!$J:$J"),MATCH($B148,INDIRECT(E$3&amp;"!$B:$B"),0),1)),0,INDEX(INDIRECT(E$3&amp;"!$J:$J"),MATCH($B148,INDIRECT(E$3&amp;"!$B:$B"),0),1))</f>
        <v>2</v>
      </c>
      <c r="F148" s="124">
        <f t="shared" si="149"/>
        <v>0</v>
      </c>
      <c r="G148" s="124">
        <f t="shared" si="149"/>
        <v>2</v>
      </c>
      <c r="H148" s="124">
        <f t="shared" si="149"/>
        <v>0</v>
      </c>
      <c r="I148" s="124">
        <f t="shared" si="149"/>
        <v>0</v>
      </c>
      <c r="J148" s="124">
        <f t="shared" si="149"/>
        <v>0</v>
      </c>
      <c r="K148" s="124">
        <f t="shared" si="149"/>
        <v>0</v>
      </c>
      <c r="L148" s="124">
        <f t="shared" si="149"/>
        <v>0</v>
      </c>
      <c r="M148" s="124">
        <f t="shared" si="149"/>
        <v>2</v>
      </c>
      <c r="N148" s="124">
        <f t="shared" si="149"/>
        <v>0</v>
      </c>
      <c r="O148" s="124">
        <f t="shared" si="149"/>
        <v>0</v>
      </c>
      <c r="P148" s="124">
        <f t="shared" si="149"/>
        <v>0</v>
      </c>
      <c r="Q148" s="124">
        <f t="shared" si="149"/>
        <v>2</v>
      </c>
      <c r="R148" s="124">
        <f t="shared" si="149"/>
        <v>0</v>
      </c>
      <c r="S148" s="124">
        <f t="shared" si="149"/>
        <v>2</v>
      </c>
      <c r="T148" s="124">
        <f t="shared" si="149"/>
        <v>0</v>
      </c>
      <c r="U148" s="125">
        <f t="shared" si="150"/>
        <v>2</v>
      </c>
    </row>
    <row r="149" ht="15.75" customHeight="1">
      <c r="A149" s="113" t="s">
        <v>295</v>
      </c>
      <c r="B149" s="113" t="s">
        <v>134</v>
      </c>
      <c r="C149" s="99">
        <v>1.0</v>
      </c>
      <c r="D149" s="99" t="s">
        <v>296</v>
      </c>
      <c r="E149" s="124">
        <f t="shared" ref="E149:T149" si="151">IF(ISNA(INDEX(INDIRECT(E$3&amp;"!$J:$J"),MATCH($B149,INDIRECT(E$3&amp;"!$B:$B"),0),1)),0,INDEX(INDIRECT(E$3&amp;"!$J:$J"),MATCH($B149,INDIRECT(E$3&amp;"!$B:$B"),0),1))</f>
        <v>0</v>
      </c>
      <c r="F149" s="124">
        <f t="shared" si="151"/>
        <v>0</v>
      </c>
      <c r="G149" s="124">
        <f t="shared" si="151"/>
        <v>0</v>
      </c>
      <c r="H149" s="124">
        <f t="shared" si="151"/>
        <v>0</v>
      </c>
      <c r="I149" s="124">
        <f t="shared" si="151"/>
        <v>2</v>
      </c>
      <c r="J149" s="124">
        <f t="shared" si="151"/>
        <v>2</v>
      </c>
      <c r="K149" s="124">
        <f t="shared" si="151"/>
        <v>0</v>
      </c>
      <c r="L149" s="124">
        <f t="shared" si="151"/>
        <v>0</v>
      </c>
      <c r="M149" s="124">
        <f t="shared" si="151"/>
        <v>0</v>
      </c>
      <c r="N149" s="124">
        <f t="shared" si="151"/>
        <v>0</v>
      </c>
      <c r="O149" s="124">
        <f t="shared" si="151"/>
        <v>0</v>
      </c>
      <c r="P149" s="124">
        <f t="shared" si="151"/>
        <v>0</v>
      </c>
      <c r="Q149" s="124">
        <f t="shared" si="151"/>
        <v>0</v>
      </c>
      <c r="R149" s="124">
        <f t="shared" si="151"/>
        <v>0</v>
      </c>
      <c r="S149" s="124">
        <f t="shared" si="151"/>
        <v>0</v>
      </c>
      <c r="T149" s="124">
        <f t="shared" si="151"/>
        <v>0</v>
      </c>
      <c r="U149" s="125">
        <f t="shared" si="150"/>
        <v>2</v>
      </c>
    </row>
    <row r="150" ht="15.75" customHeight="1">
      <c r="A150" s="113" t="s">
        <v>295</v>
      </c>
      <c r="B150" s="113" t="s">
        <v>166</v>
      </c>
      <c r="C150" s="99">
        <v>1.0</v>
      </c>
      <c r="D150" s="99" t="s">
        <v>297</v>
      </c>
      <c r="E150" s="124">
        <f t="shared" ref="E150:T150" si="152">IF(ISNA(INDEX(INDIRECT(E$3&amp;"!$J:$J"),MATCH($B150,INDIRECT(E$3&amp;"!$B:$B"),0),1)),0,INDEX(INDIRECT(E$3&amp;"!$J:$J"),MATCH($B150,INDIRECT(E$3&amp;"!$B:$B"),0),1))</f>
        <v>0</v>
      </c>
      <c r="F150" s="124">
        <f t="shared" si="152"/>
        <v>0</v>
      </c>
      <c r="G150" s="124">
        <f t="shared" si="152"/>
        <v>0</v>
      </c>
      <c r="H150" s="124">
        <f t="shared" si="152"/>
        <v>0</v>
      </c>
      <c r="I150" s="124">
        <f t="shared" si="152"/>
        <v>0</v>
      </c>
      <c r="J150" s="124">
        <f t="shared" si="152"/>
        <v>0</v>
      </c>
      <c r="K150" s="124">
        <f t="shared" si="152"/>
        <v>0</v>
      </c>
      <c r="L150" s="124">
        <f t="shared" si="152"/>
        <v>0</v>
      </c>
      <c r="M150" s="124">
        <f t="shared" si="152"/>
        <v>0</v>
      </c>
      <c r="N150" s="124">
        <f t="shared" si="152"/>
        <v>0</v>
      </c>
      <c r="O150" s="124">
        <f t="shared" si="152"/>
        <v>0</v>
      </c>
      <c r="P150" s="124">
        <f t="shared" si="152"/>
        <v>0</v>
      </c>
      <c r="Q150" s="124">
        <f t="shared" si="152"/>
        <v>0</v>
      </c>
      <c r="R150" s="124">
        <f t="shared" si="152"/>
        <v>0</v>
      </c>
      <c r="S150" s="124">
        <f t="shared" si="152"/>
        <v>0</v>
      </c>
      <c r="T150" s="124">
        <f t="shared" si="152"/>
        <v>0</v>
      </c>
      <c r="U150" s="125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U$3:$U$121"/>
  <mergeCells count="1">
    <mergeCell ref="C2:T2"/>
  </mergeCells>
  <hyperlinks>
    <hyperlink display="Índice" location="null!A1" ref="B1"/>
    <hyperlink display="P1BasEV3" location="P1BasEV3!A1" ref="E3"/>
    <hyperlink display="P1BasSpi" location="P1BasSpi!A1" ref="F3"/>
    <hyperlink display="P2BasEV3" location="P2BasEV3!A1" ref="G3"/>
    <hyperlink display="P2BasSpi" location="P2BasSpi!A1" ref="H3"/>
    <hyperlink display="P3BasMIC" location="P3BasMic!A1" ref="I3"/>
    <hyperlink display="P4BasMIC" location="P4BasMic!A1" ref="J3"/>
    <hyperlink display="P5BasMAK" location="P5BasMak!A1" ref="K3"/>
    <hyperlink display="P6BasMAK" location="P6BasMak!A1" ref="L3"/>
    <hyperlink display="P7BasEV3" location="P7BasEV3!A1" ref="M3"/>
    <hyperlink display="P7BasSpi" location="P7BasSpi!A1" ref="N3"/>
    <hyperlink display="P8BasNEG" location="P8BasNEG!A1" ref="O3"/>
    <hyperlink display="P9BasNEG" location="P9BasNEG!A1" ref="P3"/>
    <hyperlink display="P10BasEV3" location="P10BasEV3!A1" ref="Q3"/>
    <hyperlink display="P10BasSpi" location="P10BasSpi!A1" ref="R3"/>
    <hyperlink display="P11BasEV3" location="P11BasEV3!A1" ref="S3"/>
    <hyperlink display="P11BasSpi" location="P11BasSpi!A1" ref="T3"/>
  </hyperlink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134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((P4IntMic!Tot_alumnos*F7)+(P4IntMic!X_parejas*G7)+(P4IntMic!x_equipo_4* H7)+(P4IntMic!Grupal*I7))*E7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((P4IntMic!Tot_alumnos*F8)+(P4IntMic!X_parejas*G8)+(P4IntMic!x_equipo_4* H8)+(P4IntMic!Grupal*I8))*E8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((P4IntMic!Tot_alumnos*F9)+(P4IntMic!X_parejas*G9)+(P4IntMic!x_equipo_4* H9)+(P4IntMic!Grupal*I9))*E9</f>
        <v>0</v>
      </c>
      <c r="K9" s="113"/>
      <c r="L9" s="113" t="b">
        <v>1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((P4IntMic!Tot_alumnos*F10)+(P4IntMic!X_parejas*G10)+(P4IntMic!x_equipo_4* H10)+(P4IntMic!Grupal*I10))*E10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((P4IntMic!Tot_alumnos*F11)+(P4IntMic!X_parejas*G11)+(P4IntMic!x_equipo_4* H11)+(P4IntMic!Grupal*I11))*E11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((P4IntMic!Tot_alumnos*F12)+(P4IntMic!X_parejas*G12)+(P4IntMic!x_equipo_4* H12)+(P4IntMic!Grupal*I12))*E12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((P4IntMic!Tot_alumnos*F13)+(P4IntMic!X_parejas*G13)+(P4IntMic!x_equipo_4* H13)+(P4IntMic!Grupal*I13))*E13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((P4IntMic!Tot_alumnos*F14)+(P4IntMic!X_parejas*G14)+(P4IntMic!x_equipo_4* H14)+(P4IntMic!Grupal*I14))*E14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((P4IntMic!Tot_alumnos*F15)+(P4IntMic!X_parejas*G15)+(P4IntMic!x_equipo_4* H15)+(P4IntMic!Grupal*I15))*E15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((P4IntMic!Tot_alumnos*F16)+(P4IntMic!X_parejas*G16)+(P4IntMic!x_equipo_4* H16)+(P4IntMic!Grupal*I16))*E16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((P4IntMic!Tot_alumnos*F17)+(P4IntMic!X_parejas*G17)+(P4IntMic!x_equipo_4* H17)+(P4IntMic!Grupal*I17))*E17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((P4IntMic!Tot_alumnos*F18)+(P4IntMic!X_parejas*G18)+(P4IntMic!x_equipo_4* H18)+(P4IntMic!Grupal*I18))*E18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((P4IntMic!Tot_alumnos*F19)+(P4IntMic!X_parejas*G19)+(P4IntMic!x_equipo_4* H19)+(P4IntMic!Grupal*I19))*E19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((P4IntMic!Tot_alumnos*F20)+(P4IntMic!X_parejas*G20)+(P4IntMic!x_equipo_4* H20)+(P4IntMic!Grupal*I20))*E20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((P4IntMic!Tot_alumnos*F21)+(P4IntMic!X_parejas*G21)+(P4IntMic!x_equipo_4* H21)+(P4IntMic!Grupal*I21))*E21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((P4IntMic!Tot_alumnos*F22)+(P4IntMic!X_parejas*G22)+(P4IntMic!x_equipo_4* H22)+(P4IntMic!Grupal*I22))*E22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((P4IntMic!Tot_alumnos*F23)+(P4IntMic!X_parejas*G23)+(P4IntMic!x_equipo_4* H23)+(P4IntMic!Grupal*I23))*E23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((P4IntMic!Tot_alumnos*F24)+(P4IntMic!X_parejas*G24)+(P4IntMic!x_equipo_4* H24)+(P4IntMic!Grupal*I24))*E24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((P4IntMic!Tot_alumnos*F25)+(P4IntMic!X_parejas*G25)+(P4IntMic!x_equipo_4* H25)+(P4IntMic!Grupal*I25))*E25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2.0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((P4IntMic!Tot_alumnos*F26)+(P4IntMic!X_parejas*G26)+(P4IntMic!x_equipo_4* H26)+(P4IntMic!Grupal*I26))*E26</f>
        <v>4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1.0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((P4IntMic!Tot_alumnos*F27)+(P4IntMic!X_parejas*G27)+(P4IntMic!x_equipo_4* H27)+(P4IntMic!Grupal*I27))*E27</f>
        <v>2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((P4IntMic!Tot_alumnos*F28)+(P4IntMic!X_parejas*G28)+(P4IntMic!x_equipo_4* H28)+(P4IntMic!Grupal*I28))*E28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((P4IntMic!Tot_alumnos*F29)+(P4IntMic!X_parejas*G29)+(P4IntMic!x_equipo_4* H29)+(P4IntMic!Grupal*I29))*E29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((P4IntMic!Tot_alumnos*F30)+(P4IntMic!X_parejas*G30)+(P4IntMic!x_equipo_4* H30)+(P4IntMic!Grupal*I30))*E30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((P4IntMic!Tot_alumnos*F31)+(P4IntMic!X_parejas*G31)+(P4IntMic!x_equipo_4* H31)+(P4IntMic!Grupal*I31))*E31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((P4IntMic!Tot_alumnos*F32)+(P4IntMic!X_parejas*G32)+(P4IntMic!x_equipo_4* H32)+(P4IntMic!Grupal*I32))*E32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((P4IntMic!Tot_alumnos*F33)+(P4IntMic!X_parejas*G33)+(P4IntMic!x_equipo_4* H33)+(P4IntMic!Grupal*I33))*E33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((P4IntMic!Tot_alumnos*F34)+(P4IntMic!X_parejas*G34)+(P4IntMic!x_equipo_4* H34)+(P4IntMic!Grupal*I34))*E34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((P4IntMic!Tot_alumnos*F35)+(P4IntMic!X_parejas*G35)+(P4IntMic!x_equipo_4* H35)+(P4IntMic!Grupal*I35))*E35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((P4IntMic!Tot_alumnos*F36)+(P4IntMic!X_parejas*G36)+(P4IntMic!x_equipo_4* H36)+(P4IntMic!Grupal*I36))*E36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((P4IntMic!Tot_alumnos*F37)+(P4IntMic!X_parejas*G37)+(P4IntMic!x_equipo_4* H37)+(P4IntMic!Grupal*I37))*E37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((P4IntMic!Tot_alumnos*F38)+(P4IntMic!X_parejas*G38)+(P4IntMic!x_equipo_4* H38)+(P4IntMic!Grupal*I38))*E38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((P4IntMic!Tot_alumnos*F39)+(P4IntMic!X_parejas*G39)+(P4IntMic!x_equipo_4* H39)+(P4IntMic!Grupal*I39))*E39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((P4IntMic!Tot_alumnos*F40)+(P4IntMic!X_parejas*G40)+(P4IntMic!x_equipo_4* H40)+(P4IntMic!Grupal*I40))*E40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((P4IntMic!Tot_alumnos*F41)+(P4IntMic!X_parejas*G41)+(P4IntMic!x_equipo_4* H41)+(P4IntMic!Grupal*I41))*E41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((P4IntMic!Tot_alumnos*F42)+(P4IntMic!X_parejas*G42)+(P4IntMic!x_equipo_4* H42)+(P4IntMic!Grupal*I42))*E42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((P4IntMic!Tot_alumnos*F43)+(P4IntMic!X_parejas*G43)+(P4IntMic!x_equipo_4* H43)+(P4IntMic!Grupal*I43))*E43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((P4IntMic!Tot_alumnos*F44)+(P4IntMic!X_parejas*G44)+(P4IntMic!x_equipo_4* H44)+(P4IntMic!Grupal*I44))*E44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((P4IntMic!Tot_alumnos*F45)+(P4IntMic!X_parejas*G45)+(P4IntMic!x_equipo_4* H45)+(P4IntMic!Grupal*I45))*E45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((P4IntMic!Tot_alumnos*F46)+(P4IntMic!X_parejas*G46)+(P4IntMic!x_equipo_4* H46)+(P4IntMic!Grupal*I46))*E46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((P4IntMic!Tot_alumnos*F47)+(P4IntMic!X_parejas*G47)+(P4IntMic!x_equipo_4* H47)+(P4IntMic!Grupal*I47))*E47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((P4IntMic!Tot_alumnos*F48)+(P4IntMic!X_parejas*G48)+(P4IntMic!x_equipo_4* H48)+(P4IntMic!Grupal*I48))*E48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((P4IntMic!Tot_alumnos*F49)+(P4IntMic!X_parejas*G49)+(P4IntMic!x_equipo_4* H49)+(P4IntMic!Grupal*I49))*E49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((P4IntMic!Tot_alumnos*F50)+(P4IntMic!X_parejas*G50)+(P4IntMic!x_equipo_4* H50)+(P4IntMic!Grupal*I50))*E50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((P4IntMic!Tot_alumnos*F51)+(P4IntMic!X_parejas*G51)+(P4IntMic!x_equipo_4* H51)+(P4IntMic!Grupal*I51))*E51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((P4IntMic!Tot_alumnos*F52)+(P4IntMic!X_parejas*G52)+(P4IntMic!x_equipo_4* H52)+(P4IntMic!Grupal*I52))*E52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((P4IntMic!Tot_alumnos*F53)+(P4IntMic!X_parejas*G53)+(P4IntMic!x_equipo_4* H53)+(P4IntMic!Grupal*I53))*E53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((P4IntMic!Tot_alumnos*F54)+(P4IntMic!X_parejas*G54)+(P4IntMic!x_equipo_4* H54)+(P4IntMic!Grupal*I54))*E54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((P4IntMic!Tot_alumnos*F55)+(P4IntMic!X_parejas*G55)+(P4IntMic!x_equipo_4* H55)+(P4IntMic!Grupal*I55))*E55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((P4IntMic!Tot_alumnos*F56)+(P4IntMic!X_parejas*G56)+(P4IntMic!x_equipo_4* H56)+(P4IntMic!Grupal*I56))*E56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((P4IntMic!Tot_alumnos*F57)+(P4IntMic!X_parejas*G57)+(P4IntMic!x_equipo_4* H57)+(P4IntMic!Grupal*I57))*E57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((P4IntMic!Tot_alumnos*F58)+(P4IntMic!X_parejas*G58)+(P4IntMic!x_equipo_4* H58)+(P4IntMic!Grupal*I58))*E58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((P4IntMic!Tot_alumnos*F59)+(P4IntMic!X_parejas*G59)+(P4IntMic!x_equipo_4* H59)+(P4IntMic!Grupal*I59))*E59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((P4IntMic!Tot_alumnos*F60)+(P4IntMic!X_parejas*G60)+(P4IntMic!x_equipo_4* H60)+(P4IntMic!Grupal*I60))*E60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((P4IntMic!Tot_alumnos*F61)+(P4IntMic!X_parejas*G61)+(P4IntMic!x_equipo_4* H61)+(P4IntMic!Grupal*I61))*E61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((P4IntMic!Tot_alumnos*F62)+(P4IntMic!X_parejas*G62)+(P4IntMic!x_equipo_4* H62)+(P4IntMic!Grupal*I62))*E62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((P4IntMic!Tot_alumnos*F63)+(P4IntMic!X_parejas*G63)+(P4IntMic!x_equipo_4* H63)+(P4IntMic!Grupal*I63))*E63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((P4IntMic!Tot_alumnos*F64)+(P4IntMic!X_parejas*G64)+(P4IntMic!x_equipo_4* H64)+(P4IntMic!Grupal*I64))*E64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((P4IntMic!Tot_alumnos*F65)+(P4IntMic!X_parejas*G65)+(P4IntMic!x_equipo_4* H65)+(P4IntMic!Grupal*I65))*E65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((P4IntMic!Tot_alumnos*F66)+(P4IntMic!X_parejas*G66)+(P4IntMic!x_equipo_4* H66)+(P4IntMic!Grupal*I66))*E66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((P4IntMic!Tot_alumnos*F67)+(P4IntMic!X_parejas*G67)+(P4IntMic!x_equipo_4* H67)+(P4IntMic!Grupal*I67))*E67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((P4IntMic!Tot_alumnos*F68)+(P4IntMic!X_parejas*G68)+(P4IntMic!x_equipo_4* H68)+(P4IntMic!Grupal*I68))*E68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((P4IntMic!Tot_alumnos*F69)+(P4IntMic!X_parejas*G69)+(P4IntMic!x_equipo_4* H69)+(P4IntMic!Grupal*I69))*E69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((P4IntMic!Tot_alumnos*F70)+(P4IntMic!X_parejas*G70)+(P4IntMic!x_equipo_4* H70)+(P4IntMic!Grupal*I70))*E70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((P4IntMic!Tot_alumnos*F71)+(P4IntMic!X_parejas*G71)+(P4IntMic!x_equipo_4* H71)+(P4IntMic!Grupal*I71))*E71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((P4IntMic!Tot_alumnos*F72)+(P4IntMic!X_parejas*G72)+(P4IntMic!x_equipo_4* H72)+(P4IntMic!Grupal*I72))*E72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((P4IntMic!Tot_alumnos*F73)+(P4IntMic!X_parejas*G73)+(P4IntMic!x_equipo_4* H73)+(P4IntMic!Grupal*I73))*E73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((P4IntMic!Tot_alumnos*F74)+(P4IntMic!X_parejas*G74)+(P4IntMic!x_equipo_4* H74)+(P4IntMic!Grupal*I74))*E74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((P4IntMic!Tot_alumnos*F75)+(P4IntMic!X_parejas*G75)+(P4IntMic!x_equipo_4* H75)+(P4IntMic!Grupal*I75))*E75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3.0</v>
      </c>
      <c r="F76" s="113" t="b">
        <v>0</v>
      </c>
      <c r="G76" s="113" t="b">
        <v>0</v>
      </c>
      <c r="H76" s="113" t="b">
        <v>1</v>
      </c>
      <c r="I76" s="113" t="b">
        <v>0</v>
      </c>
      <c r="J76" s="196">
        <f>((P4IntMic!Tot_alumnos*F76)+(P4IntMic!X_parejas*G76)+(P4IntMic!x_equipo_4* H76)+(P4IntMic!Grupal*I76))*E76</f>
        <v>6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2.0</v>
      </c>
      <c r="F77" s="113" t="b">
        <v>0</v>
      </c>
      <c r="G77" s="113" t="b">
        <v>0</v>
      </c>
      <c r="H77" s="113" t="b">
        <v>1</v>
      </c>
      <c r="I77" s="113" t="b">
        <v>0</v>
      </c>
      <c r="J77" s="196">
        <f>((P4IntMic!Tot_alumnos*F77)+(P4IntMic!X_parejas*G77)+(P4IntMic!x_equipo_4* H77)+(P4IntMic!Grupal*I77))*E77</f>
        <v>4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((P4IntMic!Tot_alumnos*F78)+(P4IntMic!X_parejas*G78)+(P4IntMic!x_equipo_4* H78)+(P4IntMic!Grupal*I78))*E78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((P4IntMic!Tot_alumnos*F79)+(P4IntMic!X_parejas*G79)+(P4IntMic!x_equipo_4* H79)+(P4IntMic!Grupal*I79))*E79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((P4IntMic!Tot_alumnos*F80)+(P4IntMic!X_parejas*G80)+(P4IntMic!x_equipo_4* H80)+(P4IntMic!Grupal*I80))*E80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((P4IntMic!Tot_alumnos*F81)+(P4IntMic!X_parejas*G81)+(P4IntMic!x_equipo_4* H81)+(P4IntMic!Grupal*I81))*E81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((P4IntMic!Tot_alumnos*F82)+(P4IntMic!X_parejas*G82)+(P4IntMic!x_equipo_4* H82)+(P4IntMic!Grupal*I82))*E82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((P4IntMic!Tot_alumnos*F83)+(P4IntMic!X_parejas*G83)+(P4IntMic!x_equipo_4* H83)+(P4IntMic!Grupal*I83))*E83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((P4IntMic!Tot_alumnos*F84)+(P4IntMic!X_parejas*G84)+(P4IntMic!x_equipo_4* H84)+(P4IntMic!Grupal*I84))*E84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((P4IntMic!Tot_alumnos*F85)+(P4IntMic!X_parejas*G85)+(P4IntMic!x_equipo_4* H85)+(P4IntMic!Grupal*I85))*E85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((P4IntMic!Tot_alumnos*F86)+(P4IntMic!X_parejas*G86)+(P4IntMic!x_equipo_4* H86)+(P4IntMic!Grupal*I86))*E86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((P4IntMic!Tot_alumnos*F87)+(P4IntMic!X_parejas*G87)+(P4IntMic!x_equipo_4* H87)+(P4IntMic!Grupal*I87))*E87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((P4IntMic!Tot_alumnos*F88)+(P4IntMic!X_parejas*G88)+(P4IntMic!x_equipo_4* H88)+(P4IntMic!Grupal*I88))*E88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((P4IntMic!Tot_alumnos*F90)+(P4IntMic!X_parejas*G90)+(P4IntMic!x_equipo_4* H90)+(P4IntMic!Grupal*I90))*E90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hidden="1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((P4IntMic!Tot_alumnos*F91)+(P4IntMic!X_parejas*G91)+(P4IntMic!x_equipo_4* H91)+(P4IntMic!Grupal*I91))*E91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((P4IntMic!Tot_alumnos*F92)+(P4IntMic!X_parejas*G92)+(P4IntMic!x_equipo_4* H92)+(P4IntMic!Grupal*I92))*E92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((P4IntMic!Tot_alumnos*F93)+(P4IntMic!X_parejas*G93)+(P4IntMic!x_equipo_4* H93)+(P4IntMic!Grupal*I93))*E93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((P4IntMic!Tot_alumnos*F94)+(P4IntMic!X_parejas*G94)+(P4IntMic!x_equipo_4* H94)+(P4IntMic!Grupal*I94))*E94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((P4IntMic!Tot_alumnos*F95)+(P4IntMic!X_parejas*G95)+(P4IntMic!x_equipo_4* H95)+(P4IntMic!Grupal*I95))*E95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((P4IntMic!Tot_alumnos*F96)+(P4IntMic!X_parejas*G96)+(P4IntMic!x_equipo_4* H96)+(P4IntMic!Grupal*I96))*E96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((P4IntMic!Tot_alumnos*F97)+(P4IntMic!X_parejas*G97)+(P4IntMic!x_equipo_4* H97)+(P4IntMic!Grupal*I97))*E97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((P4IntMic!Tot_alumnos*F98)+(P4IntMic!X_parejas*G98)+(P4IntMic!x_equipo_4* H98)+(P4IntMic!Grupal*I98))*E98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((P4IntMic!Tot_alumnos*F99)+(P4IntMic!X_parejas*G99)+(P4IntMic!x_equipo_4* H99)+(P4IntMic!Grupal*I99))*E99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((P4IntMic!Tot_alumnos*F100)+(P4IntMic!X_parejas*G100)+(P4IntMic!x_equipo_4* H100)+(P4IntMic!Grupal*I100))*E100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((P4IntMic!Tot_alumnos*F101)+(P4IntMic!X_parejas*G101)+(P4IntMic!x_equipo_4* H101)+(P4IntMic!Grupal*I101))*E101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((P4IntMic!Tot_alumnos*F102)+(P4IntMic!X_parejas*G102)+(P4IntMic!x_equipo_4* H102)+(P4IntMic!Grupal*I102))*E102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((P4IntMic!Tot_alumnos*F103)+(P4IntMic!X_parejas*G103)+(P4IntMic!x_equipo_4* H103)+(P4IntMic!Grupal*I103))*E103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((P4IntMic!Tot_alumnos*F104)+(P4IntMic!X_parejas*G104)+(P4IntMic!x_equipo_4* H104)+(P4IntMic!Grupal*I104))*E104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((P4IntMic!Tot_alumnos*F105)+(P4IntMic!X_parejas*G105)+(P4IntMic!x_equipo_4* H105)+(P4IntMic!Grupal*I105))*E105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((P4IntMic!Tot_alumnos*F106)+(P4IntMic!X_parejas*G106)+(P4IntMic!x_equipo_4* H106)+(P4IntMic!Grupal*I106))*E106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((P4IntMic!Tot_alumnos*F107)+(P4IntMic!X_parejas*G107)+(P4IntMic!x_equipo_4* H107)+(P4IntMic!Grupal*I107))*E107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((P4IntMic!Tot_alumnos*F108)+(P4IntMic!X_parejas*G108)+(P4IntMic!x_equipo_4* H108)+(P4IntMic!Grupal*I108))*E108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((P4IntMic!Tot_alumnos*F109)+(P4IntMic!X_parejas*G109)+(P4IntMic!x_equipo_4* H109)+(P4IntMic!Grupal*I109))*E109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((P4IntMic!Tot_alumnos*F110)+(P4IntMic!X_parejas*G110)+(P4IntMic!x_equipo_4* H110)+(P4IntMic!Grupal*I110))*E110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((P4IntMic!Tot_alumnos*F111)+(P4IntMic!X_parejas*G111)+(P4IntMic!x_equipo_4* H111)+(P4IntMic!Grupal*I111))*E111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((P4IntMic!Tot_alumnos*F112)+(P4IntMic!X_parejas*G112)+(P4IntMic!x_equipo_4* H112)+(P4IntMic!Grupal*I112))*E112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((P4IntMic!Tot_alumnos*F113)+(P4IntMic!X_parejas*G113)+(P4IntMic!x_equipo_4* H113)+(P4IntMic!Grupal*I113))*E113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((P4IntMic!Tot_alumnos*F114)+(P4IntMic!X_parejas*G114)+(P4IntMic!x_equipo_4* H114)+(P4IntMic!Grupal*I114))*E114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((P4IntMic!Tot_alumnos*F115)+(P4IntMic!X_parejas*G115)+(P4IntMic!x_equipo_4* H115)+(P4IntMic!Grupal*I115))*E115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((P4IntMic!Tot_alumnos*F116)+(P4IntMic!X_parejas*G116)+(P4IntMic!x_equipo_4* H116)+(P4IntMic!Grupal*I116))*E116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hidden="1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((P4IntMic!Tot_alumnos*F117)+(P4IntMic!X_parejas*G117)+(P4IntMic!x_equipo_4* H117)+(P4IntMic!Grupal*I117))*E117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hidden="1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((P4IntMic!Tot_alumnos*F118)+(P4IntMic!X_parejas*G118)+(P4IntMic!x_equipo_4* H118)+(P4IntMic!Grupal*I118))*E118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((P4IntMic!Tot_alumnos*F119)+(P4IntMic!X_parejas*G119)+(P4IntMic!x_equipo_4* H119)+(P4IntMic!Grupal*I119))*E119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hidden="1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((P4IntMic!Tot_alumnos*F120)+(P4IntMic!X_parejas*G120)+(P4IntMic!x_equipo_4* H120)+(P4IntMic!Grupal*I120))*E120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((P4IntMic!Tot_alumnos*F121)+(P4IntMic!X_parejas*G121)+(P4IntMic!x_equipo_4* H121)+(P4IntMic!Grupal*I121))*E121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((P4IntMic!Tot_alumnos*F122)+(P4IntMic!X_parejas*G122)+(P4IntMic!x_equipo_4* H122)+(P4IntMic!Grupal*I122))*E122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((P4IntMic!Tot_alumnos*F123)+(P4IntMic!X_parejas*G123)+(P4IntMic!x_equipo_4* H123)+(P4IntMic!Grupal*I123))*E123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((P4IntMic!Tot_alumnos*F124)+(P4IntMic!X_parejas*G124)+(P4IntMic!x_equipo_4* H124)+(P4IntMic!Grupal*I124))*E124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((P4IntMic!Tot_alumnos*F125)+(P4IntMic!X_parejas*G125)+(P4IntMic!x_equipo_4* H125)+(P4IntMic!Grupal*I125))*E125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((P4IntMic!Tot_alumnos*F126)+(P4IntMic!X_parejas*G126)+(P4IntMic!x_equipo_4* H126)+(P4IntMic!Grupal*I126))*E126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((P4IntMic!Tot_alumnos*F127)+(P4IntMic!X_parejas*G127)+(P4IntMic!x_equipo_4* H127)+(P4IntMic!Grupal*I127))*E127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((P4IntMic!Tot_alumnos*F128)+(P4IntMic!X_parejas*G128)+(P4IntMic!x_equipo_4* H128)+(P4IntMic!Grupal*I128))*E128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((P4IntMic!Tot_alumnos*F129)+(P4IntMic!X_parejas*G129)+(P4IntMic!x_equipo_4* H129)+(P4IntMic!Grupal*I129))*E129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((P4IntMic!Tot_alumnos*F130)+(P4IntMic!X_parejas*G130)+(P4IntMic!x_equipo_4* H130)+(P4IntMic!Grupal*I130))*E130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((P4IntMic!Tot_alumnos*F131)+(P4IntMic!X_parejas*G131)+(P4IntMic!x_equipo_4* H131)+(P4IntMic!Grupal*I131))*E131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((P4IntMic!Tot_alumnos*F132)+(P4IntMic!X_parejas*G132)+(P4IntMic!x_equipo_4* H132)+(P4IntMic!Grupal*I132))*E132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((P4IntMic!Tot_alumnos*F133)+(P4IntMic!X_parejas*G133)+(P4IntMic!x_equipo_4* H133)+(P4IntMic!Grupal*I133))*E133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((P4IntMic!Tot_alumnos*F134)+(P4IntMic!X_parejas*G134)+(P4IntMic!x_equipo_4* H134)+(P4IntMic!Grupal*I134))*E134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((P4IntMic!Tot_alumnos*F135)+(P4IntMic!X_parejas*G135)+(P4IntMic!x_equipo_4* H135)+(P4IntMic!Grupal*I135))*E135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((P4IntMic!Tot_alumnos*F136)+(P4IntMic!X_parejas*G136)+(P4IntMic!x_equipo_4* H136)+(P4IntMic!Grupal*I136))*E136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1.0</v>
      </c>
      <c r="F137" s="113" t="b">
        <v>0</v>
      </c>
      <c r="G137" s="113" t="b">
        <v>0</v>
      </c>
      <c r="H137" s="113" t="b">
        <v>1</v>
      </c>
      <c r="I137" s="113" t="b">
        <v>0</v>
      </c>
      <c r="J137" s="196">
        <f>((P4IntMic!Tot_alumnos*F137)+(P4IntMic!X_parejas*G137)+(P4IntMic!x_equipo_4* H137)+(P4IntMic!Grupal*I137))*E137</f>
        <v>2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((P4IntMic!Tot_alumnos*F138)+(P4IntMic!X_parejas*G138)+(P4IntMic!x_equipo_4* H138)+(P4IntMic!Grupal*I138))*E138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((P4IntMic!Tot_alumnos*F139)+(P4IntMic!X_parejas*G139)+(P4IntMic!x_equipo_4* H139)+(P4IntMic!Grupal*I139))*E139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1.0</v>
      </c>
      <c r="F140" s="113" t="b">
        <v>0</v>
      </c>
      <c r="G140" s="113" t="b">
        <v>0</v>
      </c>
      <c r="H140" s="113" t="b">
        <v>1</v>
      </c>
      <c r="I140" s="113" t="b">
        <v>0</v>
      </c>
      <c r="J140" s="196">
        <f>((P4IntMic!Tot_alumnos*F140)+(P4IntMic!X_parejas*G140)+(P4IntMic!x_equipo_4* H140)+(P4IntMic!Grupal*I140))*E140</f>
        <v>2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1.0</v>
      </c>
      <c r="F141" s="113" t="b">
        <v>0</v>
      </c>
      <c r="G141" s="113" t="b">
        <v>0</v>
      </c>
      <c r="H141" s="113" t="b">
        <v>1</v>
      </c>
      <c r="I141" s="113" t="b">
        <v>0</v>
      </c>
      <c r="J141" s="196">
        <f>((P4IntMic!Tot_alumnos*F141)+(P4IntMic!X_parejas*G141)+(P4IntMic!x_equipo_4* H141)+(P4IntMic!Grupal*I141))*E141</f>
        <v>2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1.0</v>
      </c>
      <c r="F142" s="113" t="b">
        <v>0</v>
      </c>
      <c r="G142" s="113" t="b">
        <v>0</v>
      </c>
      <c r="H142" s="113" t="b">
        <v>1</v>
      </c>
      <c r="I142" s="113" t="b">
        <v>0</v>
      </c>
      <c r="J142" s="196">
        <f>((P4IntMic!Tot_alumnos*F142)+(P4IntMic!X_parejas*G142)+(P4IntMic!x_equipo_4* H142)+(P4IntMic!Grupal*I142))*E142</f>
        <v>2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1.0</v>
      </c>
      <c r="F143" s="113" t="b">
        <v>0</v>
      </c>
      <c r="G143" s="113" t="b">
        <v>0</v>
      </c>
      <c r="H143" s="113" t="b">
        <v>1</v>
      </c>
      <c r="I143" s="113" t="b">
        <v>0</v>
      </c>
      <c r="J143" s="196">
        <f>((P4IntMic!Tot_alumnos*F143)+(P4IntMic!X_parejas*G143)+(P4IntMic!x_equipo_4* H143)+(P4IntMic!Grupal*I143))*E143</f>
        <v>2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((P4IntMic!Tot_alumnos*F144)+(P4IntMic!X_parejas*G144)+(P4IntMic!x_equipo_4* H144)+(P4IntMic!Grupal*I144))*E144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((P4IntMic!Tot_alumnos*F145)+(P4IntMic!X_parejas*G145)+(P4IntMic!x_equipo_4* H145)+(P4IntMic!Grupal*I145))*E145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((P4IntMic!Tot_alumnos*F146)+(P4IntMic!X_parejas*G146)+(P4IntMic!x_equipo_4* H146)+(P4IntMic!Grupal*I146))*E146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((P4IntMic!Tot_alumnos*F147)+(P4IntMic!X_parejas*G147)+(P4IntMic!x_equipo_4* H147)+(P4IntMic!Grupal*I147))*E147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((P4IntMic!Tot_alumnos*F148)+(P4IntMic!X_parejas*G148)+(P4IntMic!x_equipo_4* H148)+(P4IntMic!Grupal*I148))*E148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((P4IntMic!Tot_alumnos*F149)+(P4IntMic!X_parejas*G149)+(P4IntMic!x_equipo_4* H149)+(P4IntMic!Grupal*I149))*E149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((P4IntMic!Tot_alumnos*F150)+(P4IntMic!X_parejas*G150)+(P4IntMic!x_equipo_4* H150)+(P4IntMic!Grupal*I150))*E150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((P4IntMic!Tot_alumnos*F151)+(P4IntMic!X_parejas*G151)+(P4IntMic!x_equipo_4* H151)+(P4IntMic!Grupal*I151))*E151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1.0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((P4IntMic!Tot_alumnos*F152)+(P4IntMic!X_parejas*G152)+(P4IntMic!x_equipo_4* H152)+(P4IntMic!Grupal*I152))*E152</f>
        <v>2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((P4IntMic!Tot_alumnos*F153)+(P4IntMic!X_parejas*G153)+(P4IntMic!x_equipo_4* H153)+(P4IntMic!Grupal*I153))*E153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((P4IntMic!Tot_alumnos*F154)+(P4IntMic!X_parejas*G154)+(P4IntMic!x_equipo_4* H154)+(P4IntMic!Grupal*I154))*E154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((P4IntMic!Tot_alumnos*F155)+(P4IntMic!X_parejas*G155)+(P4IntMic!x_equipo_4* H155)+(P4IntMic!Grupal*I155))*E155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((P4IntMic!Tot_alumnos*F156)+(P4IntMic!X_parejas*G156)+(P4IntMic!x_equipo_4* H156)+(P4IntMic!Grupal*I156))*E156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((P4IntMic!Tot_alumnos*F157)+(P4IntMic!X_parejas*G157)+(P4IntMic!x_equipo_4* H157)+(P4IntMic!Grupal*I157))*E157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((P4IntMic!Tot_alumnos*F158)+(P4IntMic!X_parejas*G158)+(P4IntMic!x_equipo_4* H158)+(P4IntMic!Grupal*I158))*E158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((P4IntMic!Tot_alumnos*F159)+(P4IntMic!X_parejas*G159)+(P4IntMic!x_equipo_4* H159)+(P4IntMic!Grupal*I159))*E159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((P4IntMic!Tot_alumnos*F160)+(P4IntMic!X_parejas*G160)+(P4IntMic!x_equipo_4* H160)+(P4IntMic!Grupal*I160))*E160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((P4IntMic!Tot_alumnos*F161)+(P4IntMic!X_parejas*G161)+(P4IntMic!x_equipo_4* H161)+(P4IntMic!Grupal*I161))*E161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((P4IntMic!Tot_alumnos*F162)+(P4IntMic!X_parejas*G162)+(P4IntMic!x_equipo_4* H162)+(P4IntMic!Grupal*I162))*E162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((P4IntMic!Tot_alumnos*F163)+(P4IntMic!X_parejas*G163)+(P4IntMic!x_equipo_4* H163)+(P4IntMic!Grupal*I163))*E163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((P4IntMic!Tot_alumnos*F164)+(P4IntMic!X_parejas*G164)+(P4IntMic!x_equipo_4* H164)+(P4IntMic!Grupal*I164))*E164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((P4IntMic!Tot_alumnos*F165)+(P4IntMic!X_parejas*G165)+(P4IntMic!x_equipo_4* H165)+(P4IntMic!Grupal*I165))*E165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((P4IntMic!Tot_alumnos*F166)+(P4IntMic!X_parejas*G166)+(P4IntMic!x_equipo_4* H166)+(P4IntMic!Grupal*I166))*E166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E$1:$E$1022">
    <filterColumn colId="0">
      <filters blank="1">
        <filter val="1"/>
        <filter val="Por prototipo"/>
        <filter val="2"/>
        <filter val="3"/>
        <filter val="Microbit"/>
        <filter val="Intermedios"/>
      </filters>
    </filterColumn>
  </autoFilter>
  <mergeCells count="1">
    <mergeCell ref="F4:I4"/>
  </mergeCells>
  <hyperlinks>
    <hyperlink display="Índice" location="INDICE!A1" ref="B1"/>
  </hyperlin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((P5IntMak!Tot_alumnos*F7)+(P5IntMak!X_parejas*G7)+(P5IntMak!x_equipo_4* H7)+(P5IntMak!Grupal*I7))*E7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((P5IntMak!Tot_alumnos*F8)+(P5IntMak!X_parejas*G8)+(P5IntMak!x_equipo_4* H8)+(P5IntMak!Grupal*I8))*E8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1.0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((P5IntMak!Tot_alumnos*F9)+(P5IntMak!X_parejas*G9)+(P5IntMak!x_equipo_4* H9)+(P5IntMak!Grupal*I9))*E9</f>
        <v>1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1.0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((P5IntMak!Tot_alumnos*F10)+(P5IntMak!X_parejas*G10)+(P5IntMak!x_equipo_4* H10)+(P5IntMak!Grupal*I10))*E10</f>
        <v>1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1.0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((P5IntMak!Tot_alumnos*F11)+(P5IntMak!X_parejas*G11)+(P5IntMak!x_equipo_4* H11)+(P5IntMak!Grupal*I11))*E11</f>
        <v>1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1.0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((P5IntMak!Tot_alumnos*F12)+(P5IntMak!X_parejas*G12)+(P5IntMak!x_equipo_4* H12)+(P5IntMak!Grupal*I12))*E12</f>
        <v>1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1.0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((P5IntMak!Tot_alumnos*F13)+(P5IntMak!X_parejas*G13)+(P5IntMak!x_equipo_4* H13)+(P5IntMak!Grupal*I13))*E13</f>
        <v>1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1.0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((P5IntMak!Tot_alumnos*F14)+(P5IntMak!X_parejas*G14)+(P5IntMak!x_equipo_4* H14)+(P5IntMak!Grupal*I14))*E14</f>
        <v>2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((P5IntMak!Tot_alumnos*F15)+(P5IntMak!X_parejas*G15)+(P5IntMak!x_equipo_4* H15)+(P5IntMak!Grupal*I15))*E15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((P5IntMak!Tot_alumnos*F16)+(P5IntMak!X_parejas*G16)+(P5IntMak!x_equipo_4* H16)+(P5IntMak!Grupal*I16))*E16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((P5IntMak!Tot_alumnos*F17)+(P5IntMak!X_parejas*G17)+(P5IntMak!x_equipo_4* H17)+(P5IntMak!Grupal*I17))*E17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((P5IntMak!Tot_alumnos*F18)+(P5IntMak!X_parejas*G18)+(P5IntMak!x_equipo_4* H18)+(P5IntMak!Grupal*I18))*E18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((P5IntMak!Tot_alumnos*F19)+(P5IntMak!X_parejas*G19)+(P5IntMak!x_equipo_4* H19)+(P5IntMak!Grupal*I19))*E19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((P5IntMak!Tot_alumnos*F20)+(P5IntMak!X_parejas*G20)+(P5IntMak!x_equipo_4* H20)+(P5IntMak!Grupal*I20))*E20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((P5IntMak!Tot_alumnos*F21)+(P5IntMak!X_parejas*G21)+(P5IntMak!x_equipo_4* H21)+(P5IntMak!Grupal*I21))*E21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((P5IntMak!Tot_alumnos*F22)+(P5IntMak!X_parejas*G22)+(P5IntMak!x_equipo_4* H22)+(P5IntMak!Grupal*I22))*E22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((P5IntMak!Tot_alumnos*F23)+(P5IntMak!X_parejas*G23)+(P5IntMak!x_equipo_4* H23)+(P5IntMak!Grupal*I23))*E23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((P5IntMak!Tot_alumnos*F24)+(P5IntMak!X_parejas*G24)+(P5IntMak!x_equipo_4* H24)+(P5IntMak!Grupal*I24))*E24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((P5IntMak!Tot_alumnos*F25)+(P5IntMak!X_parejas*G25)+(P5IntMak!x_equipo_4* H25)+(P5IntMak!Grupal*I25))*E25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((P5IntMak!Tot_alumnos*F26)+(P5IntMak!X_parejas*G26)+(P5IntMak!x_equipo_4* H26)+(P5IntMak!Grupal*I26))*E26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((P5IntMak!Tot_alumnos*F27)+(P5IntMak!X_parejas*G27)+(P5IntMak!x_equipo_4* H27)+(P5IntMak!Grupal*I27))*E27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((P5IntMak!Tot_alumnos*F28)+(P5IntMak!X_parejas*G28)+(P5IntMak!x_equipo_4* H28)+(P5IntMak!Grupal*I28))*E28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((P5IntMak!Tot_alumnos*F29)+(P5IntMak!X_parejas*G29)+(P5IntMak!x_equipo_4* H29)+(P5IntMak!Grupal*I29))*E29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((P5IntMak!Tot_alumnos*F30)+(P5IntMak!X_parejas*G30)+(P5IntMak!x_equipo_4* H30)+(P5IntMak!Grupal*I30))*E30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((P5IntMak!Tot_alumnos*F31)+(P5IntMak!X_parejas*G31)+(P5IntMak!x_equipo_4* H31)+(P5IntMak!Grupal*I31))*E31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((P5IntMak!Tot_alumnos*F32)+(P5IntMak!X_parejas*G32)+(P5IntMak!x_equipo_4* H32)+(P5IntMak!Grupal*I32))*E32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((P5IntMak!Tot_alumnos*F33)+(P5IntMak!X_parejas*G33)+(P5IntMak!x_equipo_4* H33)+(P5IntMak!Grupal*I33))*E33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1.0</v>
      </c>
      <c r="F34" s="113" t="b">
        <v>0</v>
      </c>
      <c r="G34" s="113" t="b">
        <v>0</v>
      </c>
      <c r="H34" s="113" t="b">
        <v>1</v>
      </c>
      <c r="I34" s="113" t="b">
        <v>0</v>
      </c>
      <c r="J34" s="196">
        <f>((P5IntMak!Tot_alumnos*F34)+(P5IntMak!X_parejas*G34)+(P5IntMak!x_equipo_4* H34)+(P5IntMak!Grupal*I34))*E34</f>
        <v>2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1.0</v>
      </c>
      <c r="F35" s="113" t="b">
        <v>0</v>
      </c>
      <c r="G35" s="113" t="b">
        <v>0</v>
      </c>
      <c r="H35" s="113" t="b">
        <v>0</v>
      </c>
      <c r="I35" s="113" t="b">
        <v>1</v>
      </c>
      <c r="J35" s="196">
        <f>((P5IntMak!Tot_alumnos*F35)+(P5IntMak!X_parejas*G35)+(P5IntMak!x_equipo_4* H35)+(P5IntMak!Grupal*I35))*E35</f>
        <v>1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((P5IntMak!Tot_alumnos*F36)+(P5IntMak!X_parejas*G36)+(P5IntMak!x_equipo_4* H36)+(P5IntMak!Grupal*I36))*E36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((P5IntMak!Tot_alumnos*F37)+(P5IntMak!X_parejas*G37)+(P5IntMak!x_equipo_4* H37)+(P5IntMak!Grupal*I37))*E37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((P5IntMak!Tot_alumnos*F38)+(P5IntMak!X_parejas*G38)+(P5IntMak!x_equipo_4* H38)+(P5IntMak!Grupal*I38))*E38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((P5IntMak!Tot_alumnos*F39)+(P5IntMak!X_parejas*G39)+(P5IntMak!x_equipo_4* H39)+(P5IntMak!Grupal*I39))*E39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((P5IntMak!Tot_alumnos*F40)+(P5IntMak!X_parejas*G40)+(P5IntMak!x_equipo_4* H40)+(P5IntMak!Grupal*I40))*E40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((P5IntMak!Tot_alumnos*F41)+(P5IntMak!X_parejas*G41)+(P5IntMak!x_equipo_4* H41)+(P5IntMak!Grupal*I41))*E41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((P5IntMak!Tot_alumnos*F42)+(P5IntMak!X_parejas*G42)+(P5IntMak!x_equipo_4* H42)+(P5IntMak!Grupal*I42))*E42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((P5IntMak!Tot_alumnos*F43)+(P5IntMak!X_parejas*G43)+(P5IntMak!x_equipo_4* H43)+(P5IntMak!Grupal*I43))*E43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((P5IntMak!Tot_alumnos*F44)+(P5IntMak!X_parejas*G44)+(P5IntMak!x_equipo_4* H44)+(P5IntMak!Grupal*I44))*E44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((P5IntMak!Tot_alumnos*F45)+(P5IntMak!X_parejas*G45)+(P5IntMak!x_equipo_4* H45)+(P5IntMak!Grupal*I45))*E45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((P5IntMak!Tot_alumnos*F46)+(P5IntMak!X_parejas*G46)+(P5IntMak!x_equipo_4* H46)+(P5IntMak!Grupal*I46))*E46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((P5IntMak!Tot_alumnos*F47)+(P5IntMak!X_parejas*G47)+(P5IntMak!x_equipo_4* H47)+(P5IntMak!Grupal*I47))*E47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((P5IntMak!Tot_alumnos*F48)+(P5IntMak!X_parejas*G48)+(P5IntMak!x_equipo_4* H48)+(P5IntMak!Grupal*I48))*E48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((P5IntMak!Tot_alumnos*F49)+(P5IntMak!X_parejas*G49)+(P5IntMak!x_equipo_4* H49)+(P5IntMak!Grupal*I49))*E49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((P5IntMak!Tot_alumnos*F50)+(P5IntMak!X_parejas*G50)+(P5IntMak!x_equipo_4* H50)+(P5IntMak!Grupal*I50))*E50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((P5IntMak!Tot_alumnos*F51)+(P5IntMak!X_parejas*G51)+(P5IntMak!x_equipo_4* H51)+(P5IntMak!Grupal*I51))*E51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1.0</v>
      </c>
      <c r="F52" s="113" t="b">
        <v>0</v>
      </c>
      <c r="G52" s="113" t="b">
        <v>0</v>
      </c>
      <c r="H52" s="113" t="b">
        <v>0</v>
      </c>
      <c r="I52" s="113" t="b">
        <v>1</v>
      </c>
      <c r="J52" s="196">
        <f>((P5IntMak!Tot_alumnos*F52)+(P5IntMak!X_parejas*G52)+(P5IntMak!x_equipo_4* H52)+(P5IntMak!Grupal*I52))*E52</f>
        <v>1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((P5IntMak!Tot_alumnos*F53)+(P5IntMak!X_parejas*G53)+(P5IntMak!x_equipo_4* H53)+(P5IntMak!Grupal*I53))*E53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((P5IntMak!Tot_alumnos*F54)+(P5IntMak!X_parejas*G54)+(P5IntMak!x_equipo_4* H54)+(P5IntMak!Grupal*I54))*E54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((P5IntMak!Tot_alumnos*F55)+(P5IntMak!X_parejas*G55)+(P5IntMak!x_equipo_4* H55)+(P5IntMak!Grupal*I55))*E55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((P5IntMak!Tot_alumnos*F56)+(P5IntMak!X_parejas*G56)+(P5IntMak!x_equipo_4* H56)+(P5IntMak!Grupal*I56))*E56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((P5IntMak!Tot_alumnos*F57)+(P5IntMak!X_parejas*G57)+(P5IntMak!x_equipo_4* H57)+(P5IntMak!Grupal*I57))*E57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((P5IntMak!Tot_alumnos*F58)+(P5IntMak!X_parejas*G58)+(P5IntMak!x_equipo_4* H58)+(P5IntMak!Grupal*I58))*E58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((P5IntMak!Tot_alumnos*F59)+(P5IntMak!X_parejas*G59)+(P5IntMak!x_equipo_4* H59)+(P5IntMak!Grupal*I59))*E59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((P5IntMak!Tot_alumnos*F60)+(P5IntMak!X_parejas*G60)+(P5IntMak!x_equipo_4* H60)+(P5IntMak!Grupal*I60))*E60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((P5IntMak!Tot_alumnos*F61)+(P5IntMak!X_parejas*G61)+(P5IntMak!x_equipo_4* H61)+(P5IntMak!Grupal*I61))*E61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((P5IntMak!Tot_alumnos*F62)+(P5IntMak!X_parejas*G62)+(P5IntMak!x_equipo_4* H62)+(P5IntMak!Grupal*I62))*E62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((P5IntMak!Tot_alumnos*F63)+(P5IntMak!X_parejas*G63)+(P5IntMak!x_equipo_4* H63)+(P5IntMak!Grupal*I63))*E63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1.0</v>
      </c>
      <c r="F64" s="113" t="b">
        <v>0</v>
      </c>
      <c r="G64" s="113" t="b">
        <v>0</v>
      </c>
      <c r="H64" s="113" t="b">
        <v>0</v>
      </c>
      <c r="I64" s="113" t="b">
        <v>1</v>
      </c>
      <c r="J64" s="196">
        <f>((P5IntMak!Tot_alumnos*F64)+(P5IntMak!X_parejas*G64)+(P5IntMak!x_equipo_4* H64)+(P5IntMak!Grupal*I64))*E64</f>
        <v>1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1.0</v>
      </c>
      <c r="F65" s="113" t="b">
        <v>0</v>
      </c>
      <c r="G65" s="113" t="b">
        <v>0</v>
      </c>
      <c r="H65" s="113" t="b">
        <v>0</v>
      </c>
      <c r="I65" s="113" t="b">
        <v>1</v>
      </c>
      <c r="J65" s="196">
        <f>((P5IntMak!Tot_alumnos*F65)+(P5IntMak!X_parejas*G65)+(P5IntMak!x_equipo_4* H65)+(P5IntMak!Grupal*I65))*E65</f>
        <v>1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3.0</v>
      </c>
      <c r="F66" s="113" t="b">
        <v>0</v>
      </c>
      <c r="G66" s="113" t="b">
        <v>0</v>
      </c>
      <c r="H66" s="113" t="b">
        <v>1</v>
      </c>
      <c r="I66" s="113" t="b">
        <v>0</v>
      </c>
      <c r="J66" s="196">
        <f>((P5IntMak!Tot_alumnos*F66)+(P5IntMak!X_parejas*G66)+(P5IntMak!x_equipo_4* H66)+(P5IntMak!Grupal*I66))*E66</f>
        <v>6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1.0</v>
      </c>
      <c r="F67" s="113" t="b">
        <v>0</v>
      </c>
      <c r="G67" s="113" t="b">
        <v>0</v>
      </c>
      <c r="H67" s="113" t="b">
        <v>0</v>
      </c>
      <c r="I67" s="113" t="b">
        <v>1</v>
      </c>
      <c r="J67" s="196">
        <f>((P5IntMak!Tot_alumnos*F67)+(P5IntMak!X_parejas*G67)+(P5IntMak!x_equipo_4* H67)+(P5IntMak!Grupal*I67))*E67</f>
        <v>1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((P5IntMak!Tot_alumnos*F68)+(P5IntMak!X_parejas*G68)+(P5IntMak!x_equipo_4* H68)+(P5IntMak!Grupal*I68))*E68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((P5IntMak!Tot_alumnos*F69)+(P5IntMak!X_parejas*G69)+(P5IntMak!x_equipo_4* H69)+(P5IntMak!Grupal*I69))*E69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((P5IntMak!Tot_alumnos*F70)+(P5IntMak!X_parejas*G70)+(P5IntMak!x_equipo_4* H70)+(P5IntMak!Grupal*I70))*E70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((P5IntMak!Tot_alumnos*F71)+(P5IntMak!X_parejas*G71)+(P5IntMak!x_equipo_4* H71)+(P5IntMak!Grupal*I71))*E71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((P5IntMak!Tot_alumnos*F72)+(P5IntMak!X_parejas*G72)+(P5IntMak!x_equipo_4* H72)+(P5IntMak!Grupal*I72))*E72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((P5IntMak!Tot_alumnos*F73)+(P5IntMak!X_parejas*G73)+(P5IntMak!x_equipo_4* H73)+(P5IntMak!Grupal*I73))*E73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((P5IntMak!Tot_alumnos*F74)+(P5IntMak!X_parejas*G74)+(P5IntMak!x_equipo_4* H74)+(P5IntMak!Grupal*I74))*E74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((P5IntMak!Tot_alumnos*F75)+(P5IntMak!X_parejas*G75)+(P5IntMak!x_equipo_4* H75)+(P5IntMak!Grupal*I75))*E75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((P5IntMak!Tot_alumnos*F76)+(P5IntMak!X_parejas*G76)+(P5IntMak!x_equipo_4* H76)+(P5IntMak!Grupal*I76))*E76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((P5IntMak!Tot_alumnos*F77)+(P5IntMak!X_parejas*G77)+(P5IntMak!x_equipo_4* H77)+(P5IntMak!Grupal*I77))*E77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((P5IntMak!Tot_alumnos*F78)+(P5IntMak!X_parejas*G78)+(P5IntMak!x_equipo_4* H78)+(P5IntMak!Grupal*I78))*E78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((P5IntMak!Tot_alumnos*F79)+(P5IntMak!X_parejas*G79)+(P5IntMak!x_equipo_4* H79)+(P5IntMak!Grupal*I79))*E79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((P5IntMak!Tot_alumnos*F80)+(P5IntMak!X_parejas*G80)+(P5IntMak!x_equipo_4* H80)+(P5IntMak!Grupal*I80))*E80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((P5IntMak!Tot_alumnos*F81)+(P5IntMak!X_parejas*G81)+(P5IntMak!x_equipo_4* H81)+(P5IntMak!Grupal*I81))*E81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2.0</v>
      </c>
      <c r="F82" s="113" t="b">
        <v>0</v>
      </c>
      <c r="G82" s="113" t="b">
        <v>0</v>
      </c>
      <c r="H82" s="113" t="b">
        <v>1</v>
      </c>
      <c r="I82" s="113" t="b">
        <v>0</v>
      </c>
      <c r="J82" s="196">
        <f>((P5IntMak!Tot_alumnos*F82)+(P5IntMak!X_parejas*G82)+(P5IntMak!x_equipo_4* H82)+(P5IntMak!Grupal*I82))*E82</f>
        <v>4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2.0</v>
      </c>
      <c r="F83" s="113" t="b">
        <v>0</v>
      </c>
      <c r="G83" s="113" t="b">
        <v>0</v>
      </c>
      <c r="H83" s="113" t="b">
        <v>1</v>
      </c>
      <c r="I83" s="113" t="b">
        <v>0</v>
      </c>
      <c r="J83" s="196">
        <f>((P5IntMak!Tot_alumnos*F83)+(P5IntMak!X_parejas*G83)+(P5IntMak!x_equipo_4* H83)+(P5IntMak!Grupal*I83))*E83</f>
        <v>4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5.0</v>
      </c>
      <c r="F84" s="113" t="b">
        <v>0</v>
      </c>
      <c r="G84" s="113" t="b">
        <v>0</v>
      </c>
      <c r="H84" s="113" t="b">
        <v>1</v>
      </c>
      <c r="I84" s="113" t="b">
        <v>0</v>
      </c>
      <c r="J84" s="196">
        <f>((P5IntMak!Tot_alumnos*F84)+(P5IntMak!X_parejas*G84)+(P5IntMak!x_equipo_4* H84)+(P5IntMak!Grupal*I84))*E84</f>
        <v>10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((P5IntMak!Tot_alumnos*F85)+(P5IntMak!X_parejas*G85)+(P5IntMak!x_equipo_4* H85)+(P5IntMak!Grupal*I85))*E85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((P5IntMak!Tot_alumnos*F86)+(P5IntMak!X_parejas*G86)+(P5IntMak!x_equipo_4* H86)+(P5IntMak!Grupal*I86))*E86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((P5IntMak!Tot_alumnos*F87)+(P5IntMak!X_parejas*G87)+(P5IntMak!x_equipo_4* H87)+(P5IntMak!Grupal*I87))*E87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((P5IntMak!Tot_alumnos*F88)+(P5IntMak!X_parejas*G88)+(P5IntMak!x_equipo_4* H88)+(P5IntMak!Grupal*I88))*E88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((P5IntMak!Tot_alumnos*F90)+(P5IntMak!X_parejas*G90)+(P5IntMak!x_equipo_4* H90)+(P5IntMak!Grupal*I90))*E90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((P5IntMak!Tot_alumnos*F91)+(P5IntMak!X_parejas*G91)+(P5IntMak!x_equipo_4* H91)+(P5IntMak!Grupal*I91))*E91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((P5IntMak!Tot_alumnos*F92)+(P5IntMak!X_parejas*G92)+(P5IntMak!x_equipo_4* H92)+(P5IntMak!Grupal*I92))*E92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((P5IntMak!Tot_alumnos*F93)+(P5IntMak!X_parejas*G93)+(P5IntMak!x_equipo_4* H93)+(P5IntMak!Grupal*I93))*E93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((P5IntMak!Tot_alumnos*F94)+(P5IntMak!X_parejas*G94)+(P5IntMak!x_equipo_4* H94)+(P5IntMak!Grupal*I94))*E94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2.0</v>
      </c>
      <c r="F95" s="113" t="b">
        <v>0</v>
      </c>
      <c r="G95" s="113" t="b">
        <v>0</v>
      </c>
      <c r="H95" s="113" t="b">
        <v>1</v>
      </c>
      <c r="I95" s="113" t="b">
        <v>0</v>
      </c>
      <c r="J95" s="196">
        <f>((P5IntMak!Tot_alumnos*F95)+(P5IntMak!X_parejas*G95)+(P5IntMak!x_equipo_4* H95)+(P5IntMak!Grupal*I95))*E95</f>
        <v>4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((P5IntMak!Tot_alumnos*F96)+(P5IntMak!X_parejas*G96)+(P5IntMak!x_equipo_4* H96)+(P5IntMak!Grupal*I96))*E96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((P5IntMak!Tot_alumnos*F97)+(P5IntMak!X_parejas*G97)+(P5IntMak!x_equipo_4* H97)+(P5IntMak!Grupal*I97))*E97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((P5IntMak!Tot_alumnos*F98)+(P5IntMak!X_parejas*G98)+(P5IntMak!x_equipo_4* H98)+(P5IntMak!Grupal*I98))*E98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((P5IntMak!Tot_alumnos*F99)+(P5IntMak!X_parejas*G99)+(P5IntMak!x_equipo_4* H99)+(P5IntMak!Grupal*I99))*E99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((P5IntMak!Tot_alumnos*F100)+(P5IntMak!X_parejas*G100)+(P5IntMak!x_equipo_4* H100)+(P5IntMak!Grupal*I100))*E100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((P5IntMak!Tot_alumnos*F101)+(P5IntMak!X_parejas*G101)+(P5IntMak!x_equipo_4* H101)+(P5IntMak!Grupal*I101))*E101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((P5IntMak!Tot_alumnos*F102)+(P5IntMak!X_parejas*G102)+(P5IntMak!x_equipo_4* H102)+(P5IntMak!Grupal*I102))*E102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((P5IntMak!Tot_alumnos*F103)+(P5IntMak!X_parejas*G103)+(P5IntMak!x_equipo_4* H103)+(P5IntMak!Grupal*I103))*E103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((P5IntMak!Tot_alumnos*F104)+(P5IntMak!X_parejas*G104)+(P5IntMak!x_equipo_4* H104)+(P5IntMak!Grupal*I104))*E104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((P5IntMak!Tot_alumnos*F105)+(P5IntMak!X_parejas*G105)+(P5IntMak!x_equipo_4* H105)+(P5IntMak!Grupal*I105))*E105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((P5IntMak!Tot_alumnos*F106)+(P5IntMak!X_parejas*G106)+(P5IntMak!x_equipo_4* H106)+(P5IntMak!Grupal*I106))*E106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((P5IntMak!Tot_alumnos*F107)+(P5IntMak!X_parejas*G107)+(P5IntMak!x_equipo_4* H107)+(P5IntMak!Grupal*I107))*E107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2.0</v>
      </c>
      <c r="F108" s="113" t="b">
        <v>0</v>
      </c>
      <c r="G108" s="113" t="b">
        <v>0</v>
      </c>
      <c r="H108" s="113" t="b">
        <v>1</v>
      </c>
      <c r="I108" s="113" t="b">
        <v>0</v>
      </c>
      <c r="J108" s="196">
        <f>((P5IntMak!Tot_alumnos*F108)+(P5IntMak!X_parejas*G108)+(P5IntMak!x_equipo_4* H108)+(P5IntMak!Grupal*I108))*E108</f>
        <v>4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2.0</v>
      </c>
      <c r="F109" s="113" t="b">
        <v>0</v>
      </c>
      <c r="G109" s="113" t="b">
        <v>0</v>
      </c>
      <c r="H109" s="113" t="b">
        <v>1</v>
      </c>
      <c r="I109" s="113" t="b">
        <v>0</v>
      </c>
      <c r="J109" s="196">
        <f>((P5IntMak!Tot_alumnos*F109)+(P5IntMak!X_parejas*G109)+(P5IntMak!x_equipo_4* H109)+(P5IntMak!Grupal*I109))*E109</f>
        <v>4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((P5IntMak!Tot_alumnos*F110)+(P5IntMak!X_parejas*G110)+(P5IntMak!x_equipo_4* H110)+(P5IntMak!Grupal*I110))*E110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((P5IntMak!Tot_alumnos*F111)+(P5IntMak!X_parejas*G111)+(P5IntMak!x_equipo_4* H111)+(P5IntMak!Grupal*I111))*E111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((P5IntMak!Tot_alumnos*F112)+(P5IntMak!X_parejas*G112)+(P5IntMak!x_equipo_4* H112)+(P5IntMak!Grupal*I112))*E112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((P5IntMak!Tot_alumnos*F113)+(P5IntMak!X_parejas*G113)+(P5IntMak!x_equipo_4* H113)+(P5IntMak!Grupal*I113))*E113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((P5IntMak!Tot_alumnos*F114)+(P5IntMak!X_parejas*G114)+(P5IntMak!x_equipo_4* H114)+(P5IntMak!Grupal*I114))*E114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((P5IntMak!Tot_alumnos*F115)+(P5IntMak!X_parejas*G115)+(P5IntMak!x_equipo_4* H115)+(P5IntMak!Grupal*I115))*E115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((P5IntMak!Tot_alumnos*F116)+(P5IntMak!X_parejas*G116)+(P5IntMak!x_equipo_4* H116)+(P5IntMak!Grupal*I116))*E116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((P5IntMak!Tot_alumnos*F117)+(P5IntMak!X_parejas*G117)+(P5IntMak!x_equipo_4* H117)+(P5IntMak!Grupal*I117))*E117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((P5IntMak!Tot_alumnos*F118)+(P5IntMak!X_parejas*G118)+(P5IntMak!x_equipo_4* H118)+(P5IntMak!Grupal*I118))*E118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((P5IntMak!Tot_alumnos*F119)+(P5IntMak!X_parejas*G119)+(P5IntMak!x_equipo_4* H119)+(P5IntMak!Grupal*I119))*E119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((P5IntMak!Tot_alumnos*F120)+(P5IntMak!X_parejas*G120)+(P5IntMak!x_equipo_4* H120)+(P5IntMak!Grupal*I120))*E120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0</v>
      </c>
      <c r="G121" s="113" t="b">
        <v>0</v>
      </c>
      <c r="H121" s="113" t="b">
        <v>1</v>
      </c>
      <c r="I121" s="113" t="b">
        <v>0</v>
      </c>
      <c r="J121" s="196">
        <f>((P5IntMak!Tot_alumnos*F121)+(P5IntMak!X_parejas*G121)+(P5IntMak!x_equipo_4* H121)+(P5IntMak!Grupal*I121))*E121</f>
        <v>2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((P5IntMak!Tot_alumnos*F122)+(P5IntMak!X_parejas*G122)+(P5IntMak!x_equipo_4* H122)+(P5IntMak!Grupal*I122))*E122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((P5IntMak!Tot_alumnos*F123)+(P5IntMak!X_parejas*G123)+(P5IntMak!x_equipo_4* H123)+(P5IntMak!Grupal*I123))*E123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((P5IntMak!Tot_alumnos*F124)+(P5IntMak!X_parejas*G124)+(P5IntMak!x_equipo_4* H124)+(P5IntMak!Grupal*I124))*E124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((P5IntMak!Tot_alumnos*F125)+(P5IntMak!X_parejas*G125)+(P5IntMak!x_equipo_4* H125)+(P5IntMak!Grupal*I125))*E125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((P5IntMak!Tot_alumnos*F126)+(P5IntMak!X_parejas*G126)+(P5IntMak!x_equipo_4* H126)+(P5IntMak!Grupal*I126))*E126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((P5IntMak!Tot_alumnos*F127)+(P5IntMak!X_parejas*G127)+(P5IntMak!x_equipo_4* H127)+(P5IntMak!Grupal*I127))*E127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((P5IntMak!Tot_alumnos*F128)+(P5IntMak!X_parejas*G128)+(P5IntMak!x_equipo_4* H128)+(P5IntMak!Grupal*I128))*E128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((P5IntMak!Tot_alumnos*F129)+(P5IntMak!X_parejas*G129)+(P5IntMak!x_equipo_4* H129)+(P5IntMak!Grupal*I129))*E129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((P5IntMak!Tot_alumnos*F130)+(P5IntMak!X_parejas*G130)+(P5IntMak!x_equipo_4* H130)+(P5IntMak!Grupal*I130))*E130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((P5IntMak!Tot_alumnos*F131)+(P5IntMak!X_parejas*G131)+(P5IntMak!x_equipo_4* H131)+(P5IntMak!Grupal*I131))*E131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((P5IntMak!Tot_alumnos*F132)+(P5IntMak!X_parejas*G132)+(P5IntMak!x_equipo_4* H132)+(P5IntMak!Grupal*I132))*E132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((P5IntMak!Tot_alumnos*F133)+(P5IntMak!X_parejas*G133)+(P5IntMak!x_equipo_4* H133)+(P5IntMak!Grupal*I133))*E133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((P5IntMak!Tot_alumnos*F134)+(P5IntMak!X_parejas*G134)+(P5IntMak!x_equipo_4* H134)+(P5IntMak!Grupal*I134))*E134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((P5IntMak!Tot_alumnos*F135)+(P5IntMak!X_parejas*G135)+(P5IntMak!x_equipo_4* H135)+(P5IntMak!Grupal*I135))*E135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((P5IntMak!Tot_alumnos*F136)+(P5IntMak!X_parejas*G136)+(P5IntMak!x_equipo_4* H136)+(P5IntMak!Grupal*I136))*E136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((P5IntMak!Tot_alumnos*F137)+(P5IntMak!X_parejas*G137)+(P5IntMak!x_equipo_4* H137)+(P5IntMak!Grupal*I137))*E137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((P5IntMak!Tot_alumnos*F138)+(P5IntMak!X_parejas*G138)+(P5IntMak!x_equipo_4* H138)+(P5IntMak!Grupal*I138))*E138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((P5IntMak!Tot_alumnos*F139)+(P5IntMak!X_parejas*G139)+(P5IntMak!x_equipo_4* H139)+(P5IntMak!Grupal*I139))*E139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((P5IntMak!Tot_alumnos*F140)+(P5IntMak!X_parejas*G140)+(P5IntMak!x_equipo_4* H140)+(P5IntMak!Grupal*I140))*E140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((P5IntMak!Tot_alumnos*F141)+(P5IntMak!X_parejas*G141)+(P5IntMak!x_equipo_4* H141)+(P5IntMak!Grupal*I141))*E141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((P5IntMak!Tot_alumnos*F142)+(P5IntMak!X_parejas*G142)+(P5IntMak!x_equipo_4* H142)+(P5IntMak!Grupal*I142))*E142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((P5IntMak!Tot_alumnos*F143)+(P5IntMak!X_parejas*G143)+(P5IntMak!x_equipo_4* H143)+(P5IntMak!Grupal*I143))*E143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2.0</v>
      </c>
      <c r="F144" s="113" t="b">
        <v>0</v>
      </c>
      <c r="G144" s="113" t="b">
        <v>0</v>
      </c>
      <c r="H144" s="113" t="b">
        <v>0</v>
      </c>
      <c r="I144" s="113" t="b">
        <v>1</v>
      </c>
      <c r="J144" s="196">
        <f>((P5IntMak!Tot_alumnos*F144)+(P5IntMak!X_parejas*G144)+(P5IntMak!x_equipo_4* H144)+(P5IntMak!Grupal*I144))*E144</f>
        <v>2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((P5IntMak!Tot_alumnos*F145)+(P5IntMak!X_parejas*G145)+(P5IntMak!x_equipo_4* H145)+(P5IntMak!Grupal*I145))*E145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((P5IntMak!Tot_alumnos*F146)+(P5IntMak!X_parejas*G146)+(P5IntMak!x_equipo_4* H146)+(P5IntMak!Grupal*I146))*E146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((P5IntMak!Tot_alumnos*F147)+(P5IntMak!X_parejas*G147)+(P5IntMak!x_equipo_4* H147)+(P5IntMak!Grupal*I147))*E147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((P5IntMak!Tot_alumnos*F148)+(P5IntMak!X_parejas*G148)+(P5IntMak!x_equipo_4* H148)+(P5IntMak!Grupal*I148))*E148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((P5IntMak!Tot_alumnos*F149)+(P5IntMak!X_parejas*G149)+(P5IntMak!x_equipo_4* H149)+(P5IntMak!Grupal*I149))*E149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((P5IntMak!Tot_alumnos*F150)+(P5IntMak!X_parejas*G150)+(P5IntMak!x_equipo_4* H150)+(P5IntMak!Grupal*I150))*E150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((P5IntMak!Tot_alumnos*F151)+(P5IntMak!X_parejas*G151)+(P5IntMak!x_equipo_4* H151)+(P5IntMak!Grupal*I151))*E151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((P5IntMak!Tot_alumnos*F152)+(P5IntMak!X_parejas*G152)+(P5IntMak!x_equipo_4* H152)+(P5IntMak!Grupal*I152))*E152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((P5IntMak!Tot_alumnos*F153)+(P5IntMak!X_parejas*G153)+(P5IntMak!x_equipo_4* H153)+(P5IntMak!Grupal*I153))*E153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((P5IntMak!Tot_alumnos*F154)+(P5IntMak!X_parejas*G154)+(P5IntMak!x_equipo_4* H154)+(P5IntMak!Grupal*I154))*E154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((P5IntMak!Tot_alumnos*F155)+(P5IntMak!X_parejas*G155)+(P5IntMak!x_equipo_4* H155)+(P5IntMak!Grupal*I155))*E155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((P5IntMak!Tot_alumnos*F156)+(P5IntMak!X_parejas*G156)+(P5IntMak!x_equipo_4* H156)+(P5IntMak!Grupal*I156))*E156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((P5IntMak!Tot_alumnos*F157)+(P5IntMak!X_parejas*G157)+(P5IntMak!x_equipo_4* H157)+(P5IntMak!Grupal*I157))*E157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((P5IntMak!Tot_alumnos*F158)+(P5IntMak!X_parejas*G158)+(P5IntMak!x_equipo_4* H158)+(P5IntMak!Grupal*I158))*E158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((P5IntMak!Tot_alumnos*F159)+(P5IntMak!X_parejas*G159)+(P5IntMak!x_equipo_4* H159)+(P5IntMak!Grupal*I159))*E159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((P5IntMak!Tot_alumnos*F160)+(P5IntMak!X_parejas*G160)+(P5IntMak!x_equipo_4* H160)+(P5IntMak!Grupal*I160))*E160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((P5IntMak!Tot_alumnos*F161)+(P5IntMak!X_parejas*G161)+(P5IntMak!x_equipo_4* H161)+(P5IntMak!Grupal*I161))*E161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((P5IntMak!Tot_alumnos*F162)+(P5IntMak!X_parejas*G162)+(P5IntMak!x_equipo_4* H162)+(P5IntMak!Grupal*I162))*E162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((P5IntMak!Tot_alumnos*F163)+(P5IntMak!X_parejas*G163)+(P5IntMak!x_equipo_4* H163)+(P5IntMak!Grupal*I163))*E163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((P5IntMak!Tot_alumnos*F164)+(P5IntMak!X_parejas*G164)+(P5IntMak!x_equipo_4* H164)+(P5IntMak!Grupal*I164))*E164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((P5IntMak!Tot_alumnos*F165)+(P5IntMak!X_parejas*G165)+(P5IntMak!x_equipo_4* H165)+(P5IntMak!Grupal*I165))*E165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((P5IntMak!Tot_alumnos*F166)+(P5IntMak!X_parejas*G166)+(P5IntMak!x_equipo_4* H166)+(P5IntMak!Grupal*I166))*E166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388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339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389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((P6IntMak!Tot_alumnos*F7)+(P6IntMak!X_parejas*G7)+(P6IntMak!x_equipo_4* H7)+(P6IntMak!Grupal*I7))*E7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1.0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((P6IntMak!Tot_alumnos*F8)+(P6IntMak!X_parejas*G8)+(P6IntMak!x_equipo_4* H8)+(P6IntMak!Grupal*I8))*E8</f>
        <v>1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((P6IntMak!Tot_alumnos*F9)+(P6IntMak!X_parejas*G9)+(P6IntMak!x_equipo_4* H9)+(P6IntMak!Grupal*I9))*E9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((P6IntMak!Tot_alumnos*F10)+(P6IntMak!X_parejas*G10)+(P6IntMak!x_equipo_4* H10)+(P6IntMak!Grupal*I10))*E10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((P6IntMak!Tot_alumnos*F11)+(P6IntMak!X_parejas*G11)+(P6IntMak!x_equipo_4* H11)+(P6IntMak!Grupal*I11))*E11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((P6IntMak!Tot_alumnos*F12)+(P6IntMak!X_parejas*G12)+(P6IntMak!x_equipo_4* H12)+(P6IntMak!Grupal*I12))*E12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((P6IntMak!Tot_alumnos*F13)+(P6IntMak!X_parejas*G13)+(P6IntMak!x_equipo_4* H13)+(P6IntMak!Grupal*I13))*E13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((P6IntMak!Tot_alumnos*F14)+(P6IntMak!X_parejas*G14)+(P6IntMak!x_equipo_4* H14)+(P6IntMak!Grupal*I14))*E14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((P6IntMak!Tot_alumnos*F15)+(P6IntMak!X_parejas*G15)+(P6IntMak!x_equipo_4* H15)+(P6IntMak!Grupal*I15))*E15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((P6IntMak!Tot_alumnos*F16)+(P6IntMak!X_parejas*G16)+(P6IntMak!x_equipo_4* H16)+(P6IntMak!Grupal*I16))*E16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((P6IntMak!Tot_alumnos*F17)+(P6IntMak!X_parejas*G17)+(P6IntMak!x_equipo_4* H17)+(P6IntMak!Grupal*I17))*E17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((P6IntMak!Tot_alumnos*F18)+(P6IntMak!X_parejas*G18)+(P6IntMak!x_equipo_4* H18)+(P6IntMak!Grupal*I18))*E18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((P6IntMak!Tot_alumnos*F19)+(P6IntMak!X_parejas*G19)+(P6IntMak!x_equipo_4* H19)+(P6IntMak!Grupal*I19))*E19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((P6IntMak!Tot_alumnos*F20)+(P6IntMak!X_parejas*G20)+(P6IntMak!x_equipo_4* H20)+(P6IntMak!Grupal*I20))*E20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((P6IntMak!Tot_alumnos*F21)+(P6IntMak!X_parejas*G21)+(P6IntMak!x_equipo_4* H21)+(P6IntMak!Grupal*I21))*E21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((P6IntMak!Tot_alumnos*F22)+(P6IntMak!X_parejas*G22)+(P6IntMak!x_equipo_4* H22)+(P6IntMak!Grupal*I22))*E22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((P6IntMak!Tot_alumnos*F23)+(P6IntMak!X_parejas*G23)+(P6IntMak!x_equipo_4* H23)+(P6IntMak!Grupal*I23))*E23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((P6IntMak!Tot_alumnos*F24)+(P6IntMak!X_parejas*G24)+(P6IntMak!x_equipo_4* H24)+(P6IntMak!Grupal*I24))*E24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((P6IntMak!Tot_alumnos*F25)+(P6IntMak!X_parejas*G25)+(P6IntMak!x_equipo_4* H25)+(P6IntMak!Grupal*I25))*E25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((P6IntMak!Tot_alumnos*F26)+(P6IntMak!X_parejas*G26)+(P6IntMak!x_equipo_4* H26)+(P6IntMak!Grupal*I26))*E26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((P6IntMak!Tot_alumnos*F27)+(P6IntMak!X_parejas*G27)+(P6IntMak!x_equipo_4* H27)+(P6IntMak!Grupal*I27))*E27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((P6IntMak!Tot_alumnos*F28)+(P6IntMak!X_parejas*G28)+(P6IntMak!x_equipo_4* H28)+(P6IntMak!Grupal*I28))*E28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((P6IntMak!Tot_alumnos*F29)+(P6IntMak!X_parejas*G29)+(P6IntMak!x_equipo_4* H29)+(P6IntMak!Grupal*I29))*E29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((P6IntMak!Tot_alumnos*F30)+(P6IntMak!X_parejas*G30)+(P6IntMak!x_equipo_4* H30)+(P6IntMak!Grupal*I30))*E30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((P6IntMak!Tot_alumnos*F31)+(P6IntMak!X_parejas*G31)+(P6IntMak!x_equipo_4* H31)+(P6IntMak!Grupal*I31))*E31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((P6IntMak!Tot_alumnos*F32)+(P6IntMak!X_parejas*G32)+(P6IntMak!x_equipo_4* H32)+(P6IntMak!Grupal*I32))*E32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((P6IntMak!Tot_alumnos*F33)+(P6IntMak!X_parejas*G33)+(P6IntMak!x_equipo_4* H33)+(P6IntMak!Grupal*I33))*E33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((P6IntMak!Tot_alumnos*F34)+(P6IntMak!X_parejas*G34)+(P6IntMak!x_equipo_4* H34)+(P6IntMak!Grupal*I34))*E34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((P6IntMak!Tot_alumnos*F35)+(P6IntMak!X_parejas*G35)+(P6IntMak!x_equipo_4* H35)+(P6IntMak!Grupal*I35))*E35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((P6IntMak!Tot_alumnos*F36)+(P6IntMak!X_parejas*G36)+(P6IntMak!x_equipo_4* H36)+(P6IntMak!Grupal*I36))*E36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((P6IntMak!Tot_alumnos*F37)+(P6IntMak!X_parejas*G37)+(P6IntMak!x_equipo_4* H37)+(P6IntMak!Grupal*I37))*E37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((P6IntMak!Tot_alumnos*F38)+(P6IntMak!X_parejas*G38)+(P6IntMak!x_equipo_4* H38)+(P6IntMak!Grupal*I38))*E38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((P6IntMak!Tot_alumnos*F39)+(P6IntMak!X_parejas*G39)+(P6IntMak!x_equipo_4* H39)+(P6IntMak!Grupal*I39))*E39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((P6IntMak!Tot_alumnos*F40)+(P6IntMak!X_parejas*G40)+(P6IntMak!x_equipo_4* H40)+(P6IntMak!Grupal*I40))*E40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5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((P6IntMak!Tot_alumnos*F41)+(P6IntMak!X_parejas*G41)+(P6IntMak!x_equipo_4* H41)+(P6IntMak!Grupal*I41))*E41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((P6IntMak!Tot_alumnos*F42)+(P6IntMak!X_parejas*G42)+(P6IntMak!x_equipo_4* H42)+(P6IntMak!Grupal*I42))*E42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((P6IntMak!Tot_alumnos*F43)+(P6IntMak!X_parejas*G43)+(P6IntMak!x_equipo_4* H43)+(P6IntMak!Grupal*I43))*E43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((P6IntMak!Tot_alumnos*F44)+(P6IntMak!X_parejas*G44)+(P6IntMak!x_equipo_4* H44)+(P6IntMak!Grupal*I44))*E44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((P6IntMak!Tot_alumnos*F45)+(P6IntMak!X_parejas*G45)+(P6IntMak!x_equipo_4* H45)+(P6IntMak!Grupal*I45))*E45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((P6IntMak!Tot_alumnos*F46)+(P6IntMak!X_parejas*G46)+(P6IntMak!x_equipo_4* H46)+(P6IntMak!Grupal*I46))*E46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((P6IntMak!Tot_alumnos*F47)+(P6IntMak!X_parejas*G47)+(P6IntMak!x_equipo_4* H47)+(P6IntMak!Grupal*I47))*E47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((P6IntMak!Tot_alumnos*F48)+(P6IntMak!X_parejas*G48)+(P6IntMak!x_equipo_4* H48)+(P6IntMak!Grupal*I48))*E48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((P6IntMak!Tot_alumnos*F49)+(P6IntMak!X_parejas*G49)+(P6IntMak!x_equipo_4* H49)+(P6IntMak!Grupal*I49))*E49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((P6IntMak!Tot_alumnos*F50)+(P6IntMak!X_parejas*G50)+(P6IntMak!x_equipo_4* H50)+(P6IntMak!Grupal*I50))*E50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((P6IntMak!Tot_alumnos*F51)+(P6IntMak!X_parejas*G51)+(P6IntMak!x_equipo_4* H51)+(P6IntMak!Grupal*I51))*E51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((P6IntMak!Tot_alumnos*F52)+(P6IntMak!X_parejas*G52)+(P6IntMak!x_equipo_4* H52)+(P6IntMak!Grupal*I52))*E52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((P6IntMak!Tot_alumnos*F53)+(P6IntMak!X_parejas*G53)+(P6IntMak!x_equipo_4* H53)+(P6IntMak!Grupal*I53))*E53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((P6IntMak!Tot_alumnos*F54)+(P6IntMak!X_parejas*G54)+(P6IntMak!x_equipo_4* H54)+(P6IntMak!Grupal*I54))*E54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((P6IntMak!Tot_alumnos*F55)+(P6IntMak!X_parejas*G55)+(P6IntMak!x_equipo_4* H55)+(P6IntMak!Grupal*I55))*E55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((P6IntMak!Tot_alumnos*F56)+(P6IntMak!X_parejas*G56)+(P6IntMak!x_equipo_4* H56)+(P6IntMak!Grupal*I56))*E56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((P6IntMak!Tot_alumnos*F57)+(P6IntMak!X_parejas*G57)+(P6IntMak!x_equipo_4* H57)+(P6IntMak!Grupal*I57))*E57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((P6IntMak!Tot_alumnos*F58)+(P6IntMak!X_parejas*G58)+(P6IntMak!x_equipo_4* H58)+(P6IntMak!Grupal*I58))*E58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((P6IntMak!Tot_alumnos*F59)+(P6IntMak!X_parejas*G59)+(P6IntMak!x_equipo_4* H59)+(P6IntMak!Grupal*I59))*E59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((P6IntMak!Tot_alumnos*F60)+(P6IntMak!X_parejas*G60)+(P6IntMak!x_equipo_4* H60)+(P6IntMak!Grupal*I60))*E60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((P6IntMak!Tot_alumnos*F61)+(P6IntMak!X_parejas*G61)+(P6IntMak!x_equipo_4* H61)+(P6IntMak!Grupal*I61))*E61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((P6IntMak!Tot_alumnos*F62)+(P6IntMak!X_parejas*G62)+(P6IntMak!x_equipo_4* H62)+(P6IntMak!Grupal*I62))*E62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((P6IntMak!Tot_alumnos*F63)+(P6IntMak!X_parejas*G63)+(P6IntMak!x_equipo_4* H63)+(P6IntMak!Grupal*I63))*E63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((P6IntMak!Tot_alumnos*F64)+(P6IntMak!X_parejas*G64)+(P6IntMak!x_equipo_4* H64)+(P6IntMak!Grupal*I64))*E64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((P6IntMak!Tot_alumnos*F65)+(P6IntMak!X_parejas*G65)+(P6IntMak!x_equipo_4* H65)+(P6IntMak!Grupal*I65))*E65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((P6IntMak!Tot_alumnos*F66)+(P6IntMak!X_parejas*G66)+(P6IntMak!x_equipo_4* H66)+(P6IntMak!Grupal*I66))*E66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((P6IntMak!Tot_alumnos*F67)+(P6IntMak!X_parejas*G67)+(P6IntMak!x_equipo_4* H67)+(P6IntMak!Grupal*I67))*E67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((P6IntMak!Tot_alumnos*F68)+(P6IntMak!X_parejas*G68)+(P6IntMak!x_equipo_4* H68)+(P6IntMak!Grupal*I68))*E68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((P6IntMak!Tot_alumnos*F69)+(P6IntMak!X_parejas*G69)+(P6IntMak!x_equipo_4* H69)+(P6IntMak!Grupal*I69))*E69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((P6IntMak!Tot_alumnos*F70)+(P6IntMak!X_parejas*G70)+(P6IntMak!x_equipo_4* H70)+(P6IntMak!Grupal*I70))*E70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((P6IntMak!Tot_alumnos*F71)+(P6IntMak!X_parejas*G71)+(P6IntMak!x_equipo_4* H71)+(P6IntMak!Grupal*I71))*E71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((P6IntMak!Tot_alumnos*F72)+(P6IntMak!X_parejas*G72)+(P6IntMak!x_equipo_4* H72)+(P6IntMak!Grupal*I72))*E72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((P6IntMak!Tot_alumnos*F73)+(P6IntMak!X_parejas*G73)+(P6IntMak!x_equipo_4* H73)+(P6IntMak!Grupal*I73))*E73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((P6IntMak!Tot_alumnos*F74)+(P6IntMak!X_parejas*G74)+(P6IntMak!x_equipo_4* H74)+(P6IntMak!Grupal*I74))*E74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((P6IntMak!Tot_alumnos*F75)+(P6IntMak!X_parejas*G75)+(P6IntMak!x_equipo_4* H75)+(P6IntMak!Grupal*I75))*E75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((P6IntMak!Tot_alumnos*F76)+(P6IntMak!X_parejas*G76)+(P6IntMak!x_equipo_4* H76)+(P6IntMak!Grupal*I76))*E76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((P6IntMak!Tot_alumnos*F77)+(P6IntMak!X_parejas*G77)+(P6IntMak!x_equipo_4* H77)+(P6IntMak!Grupal*I77))*E77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((P6IntMak!Tot_alumnos*F78)+(P6IntMak!X_parejas*G78)+(P6IntMak!x_equipo_4* H78)+(P6IntMak!Grupal*I78))*E78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((P6IntMak!Tot_alumnos*F79)+(P6IntMak!X_parejas*G79)+(P6IntMak!x_equipo_4* H79)+(P6IntMak!Grupal*I79))*E79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((P6IntMak!Tot_alumnos*F80)+(P6IntMak!X_parejas*G80)+(P6IntMak!x_equipo_4* H80)+(P6IntMak!Grupal*I80))*E80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1.0</v>
      </c>
      <c r="F81" s="113" t="b">
        <v>0</v>
      </c>
      <c r="G81" s="113" t="b">
        <v>0</v>
      </c>
      <c r="H81" s="113" t="b">
        <v>0</v>
      </c>
      <c r="I81" s="113" t="b">
        <v>1</v>
      </c>
      <c r="J81" s="196">
        <f>((P6IntMak!Tot_alumnos*F81)+(P6IntMak!X_parejas*G81)+(P6IntMak!x_equipo_4* H81)+(P6IntMak!Grupal*I81))*E81</f>
        <v>1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((P6IntMak!Tot_alumnos*F82)+(P6IntMak!X_parejas*G82)+(P6IntMak!x_equipo_4* H82)+(P6IntMak!Grupal*I82))*E82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((P6IntMak!Tot_alumnos*F83)+(P6IntMak!X_parejas*G83)+(P6IntMak!x_equipo_4* H83)+(P6IntMak!Grupal*I83))*E83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((P6IntMak!Tot_alumnos*F84)+(P6IntMak!X_parejas*G84)+(P6IntMak!x_equipo_4* H84)+(P6IntMak!Grupal*I84))*E84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((P6IntMak!Tot_alumnos*F85)+(P6IntMak!X_parejas*G85)+(P6IntMak!x_equipo_4* H85)+(P6IntMak!Grupal*I85))*E85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((P6IntMak!Tot_alumnos*F86)+(P6IntMak!X_parejas*G86)+(P6IntMak!x_equipo_4* H86)+(P6IntMak!Grupal*I86))*E86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((P6IntMak!Tot_alumnos*F87)+(P6IntMak!X_parejas*G87)+(P6IntMak!x_equipo_4* H87)+(P6IntMak!Grupal*I87))*E87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((P6IntMak!Tot_alumnos*F88)+(P6IntMak!X_parejas*G88)+(P6IntMak!x_equipo_4* H88)+(P6IntMak!Grupal*I88))*E88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5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((P6IntMak!Tot_alumnos*F90)+(P6IntMak!X_parejas*G90)+(P6IntMak!x_equipo_4* H90)+(P6IntMak!Grupal*I90))*E90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((P6IntMak!Tot_alumnos*F91)+(P6IntMak!X_parejas*G91)+(P6IntMak!x_equipo_4* H91)+(P6IntMak!Grupal*I91))*E91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((P6IntMak!Tot_alumnos*F92)+(P6IntMak!X_parejas*G92)+(P6IntMak!x_equipo_4* H92)+(P6IntMak!Grupal*I92))*E92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((P6IntMak!Tot_alumnos*F93)+(P6IntMak!X_parejas*G93)+(P6IntMak!x_equipo_4* H93)+(P6IntMak!Grupal*I93))*E93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((P6IntMak!Tot_alumnos*F94)+(P6IntMak!X_parejas*G94)+(P6IntMak!x_equipo_4* H94)+(P6IntMak!Grupal*I94))*E94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((P6IntMak!Tot_alumnos*F95)+(P6IntMak!X_parejas*G95)+(P6IntMak!x_equipo_4* H95)+(P6IntMak!Grupal*I95))*E95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((P6IntMak!Tot_alumnos*F96)+(P6IntMak!X_parejas*G96)+(P6IntMak!x_equipo_4* H96)+(P6IntMak!Grupal*I96))*E96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((P6IntMak!Tot_alumnos*F97)+(P6IntMak!X_parejas*G97)+(P6IntMak!x_equipo_4* H97)+(P6IntMak!Grupal*I97))*E97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((P6IntMak!Tot_alumnos*F98)+(P6IntMak!X_parejas*G98)+(P6IntMak!x_equipo_4* H98)+(P6IntMak!Grupal*I98))*E98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((P6IntMak!Tot_alumnos*F99)+(P6IntMak!X_parejas*G99)+(P6IntMak!x_equipo_4* H99)+(P6IntMak!Grupal*I99))*E99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((P6IntMak!Tot_alumnos*F100)+(P6IntMak!X_parejas*G100)+(P6IntMak!x_equipo_4* H100)+(P6IntMak!Grupal*I100))*E100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((P6IntMak!Tot_alumnos*F101)+(P6IntMak!X_parejas*G101)+(P6IntMak!x_equipo_4* H101)+(P6IntMak!Grupal*I101))*E101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((P6IntMak!Tot_alumnos*F102)+(P6IntMak!X_parejas*G102)+(P6IntMak!x_equipo_4* H102)+(P6IntMak!Grupal*I102))*E102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((P6IntMak!Tot_alumnos*F103)+(P6IntMak!X_parejas*G103)+(P6IntMak!x_equipo_4* H103)+(P6IntMak!Grupal*I103))*E103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((P6IntMak!Tot_alumnos*F104)+(P6IntMak!X_parejas*G104)+(P6IntMak!x_equipo_4* H104)+(P6IntMak!Grupal*I104))*E104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((P6IntMak!Tot_alumnos*F105)+(P6IntMak!X_parejas*G105)+(P6IntMak!x_equipo_4* H105)+(P6IntMak!Grupal*I105))*E105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((P6IntMak!Tot_alumnos*F106)+(P6IntMak!X_parejas*G106)+(P6IntMak!x_equipo_4* H106)+(P6IntMak!Grupal*I106))*E106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((P6IntMak!Tot_alumnos*F107)+(P6IntMak!X_parejas*G107)+(P6IntMak!x_equipo_4* H107)+(P6IntMak!Grupal*I107))*E107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((P6IntMak!Tot_alumnos*F108)+(P6IntMak!X_parejas*G108)+(P6IntMak!x_equipo_4* H108)+(P6IntMak!Grupal*I108))*E108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((P6IntMak!Tot_alumnos*F109)+(P6IntMak!X_parejas*G109)+(P6IntMak!x_equipo_4* H109)+(P6IntMak!Grupal*I109))*E109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((P6IntMak!Tot_alumnos*F110)+(P6IntMak!X_parejas*G110)+(P6IntMak!x_equipo_4* H110)+(P6IntMak!Grupal*I110))*E110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((P6IntMak!Tot_alumnos*F111)+(P6IntMak!X_parejas*G111)+(P6IntMak!x_equipo_4* H111)+(P6IntMak!Grupal*I111))*E111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((P6IntMak!Tot_alumnos*F112)+(P6IntMak!X_parejas*G112)+(P6IntMak!x_equipo_4* H112)+(P6IntMak!Grupal*I112))*E112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((P6IntMak!Tot_alumnos*F113)+(P6IntMak!X_parejas*G113)+(P6IntMak!x_equipo_4* H113)+(P6IntMak!Grupal*I113))*E113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((P6IntMak!Tot_alumnos*F114)+(P6IntMak!X_parejas*G114)+(P6IntMak!x_equipo_4* H114)+(P6IntMak!Grupal*I114))*E114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((P6IntMak!Tot_alumnos*F115)+(P6IntMak!X_parejas*G115)+(P6IntMak!x_equipo_4* H115)+(P6IntMak!Grupal*I115))*E115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5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((P6IntMak!Tot_alumnos*F116)+(P6IntMak!X_parejas*G116)+(P6IntMak!x_equipo_4* H116)+(P6IntMak!Grupal*I116))*E116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((P6IntMak!Tot_alumnos*F117)+(P6IntMak!X_parejas*G117)+(P6IntMak!x_equipo_4* H117)+(P6IntMak!Grupal*I117))*E117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((P6IntMak!Tot_alumnos*F118)+(P6IntMak!X_parejas*G118)+(P6IntMak!x_equipo_4* H118)+(P6IntMak!Grupal*I118))*E118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((P6IntMak!Tot_alumnos*F119)+(P6IntMak!X_parejas*G119)+(P6IntMak!x_equipo_4* H119)+(P6IntMak!Grupal*I119))*E119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((P6IntMak!Tot_alumnos*F120)+(P6IntMak!X_parejas*G120)+(P6IntMak!x_equipo_4* H120)+(P6IntMak!Grupal*I120))*E120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((P6IntMak!Tot_alumnos*F121)+(P6IntMak!X_parejas*G121)+(P6IntMak!x_equipo_4* H121)+(P6IntMak!Grupal*I121))*E121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((P6IntMak!Tot_alumnos*F122)+(P6IntMak!X_parejas*G122)+(P6IntMak!x_equipo_4* H122)+(P6IntMak!Grupal*I122))*E122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((P6IntMak!Tot_alumnos*F123)+(P6IntMak!X_parejas*G123)+(P6IntMak!x_equipo_4* H123)+(P6IntMak!Grupal*I123))*E123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((P6IntMak!Tot_alumnos*F124)+(P6IntMak!X_parejas*G124)+(P6IntMak!x_equipo_4* H124)+(P6IntMak!Grupal*I124))*E124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((P6IntMak!Tot_alumnos*F125)+(P6IntMak!X_parejas*G125)+(P6IntMak!x_equipo_4* H125)+(P6IntMak!Grupal*I125))*E125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((P6IntMak!Tot_alumnos*F126)+(P6IntMak!X_parejas*G126)+(P6IntMak!x_equipo_4* H126)+(P6IntMak!Grupal*I126))*E126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((P6IntMak!Tot_alumnos*F127)+(P6IntMak!X_parejas*G127)+(P6IntMak!x_equipo_4* H127)+(P6IntMak!Grupal*I127))*E127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((P6IntMak!Tot_alumnos*F128)+(P6IntMak!X_parejas*G128)+(P6IntMak!x_equipo_4* H128)+(P6IntMak!Grupal*I128))*E128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((P6IntMak!Tot_alumnos*F129)+(P6IntMak!X_parejas*G129)+(P6IntMak!x_equipo_4* H129)+(P6IntMak!Grupal*I129))*E129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5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((P6IntMak!Tot_alumnos*F130)+(P6IntMak!X_parejas*G130)+(P6IntMak!x_equipo_4* H130)+(P6IntMak!Grupal*I130))*E130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((P6IntMak!Tot_alumnos*F131)+(P6IntMak!X_parejas*G131)+(P6IntMak!x_equipo_4* H131)+(P6IntMak!Grupal*I131))*E131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((P6IntMak!Tot_alumnos*F132)+(P6IntMak!X_parejas*G132)+(P6IntMak!x_equipo_4* H132)+(P6IntMak!Grupal*I132))*E132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((P6IntMak!Tot_alumnos*F133)+(P6IntMak!X_parejas*G133)+(P6IntMak!x_equipo_4* H133)+(P6IntMak!Grupal*I133))*E133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((P6IntMak!Tot_alumnos*F134)+(P6IntMak!X_parejas*G134)+(P6IntMak!x_equipo_4* H134)+(P6IntMak!Grupal*I134))*E134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((P6IntMak!Tot_alumnos*F135)+(P6IntMak!X_parejas*G135)+(P6IntMak!x_equipo_4* H135)+(P6IntMak!Grupal*I135))*E135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((P6IntMak!Tot_alumnos*F136)+(P6IntMak!X_parejas*G136)+(P6IntMak!x_equipo_4* H136)+(P6IntMak!Grupal*I136))*E136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((P6IntMak!Tot_alumnos*F137)+(P6IntMak!X_parejas*G137)+(P6IntMak!x_equipo_4* H137)+(P6IntMak!Grupal*I137))*E137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((P6IntMak!Tot_alumnos*F138)+(P6IntMak!X_parejas*G138)+(P6IntMak!x_equipo_4* H138)+(P6IntMak!Grupal*I138))*E138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((P6IntMak!Tot_alumnos*F139)+(P6IntMak!X_parejas*G139)+(P6IntMak!x_equipo_4* H139)+(P6IntMak!Grupal*I139))*E139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((P6IntMak!Tot_alumnos*F140)+(P6IntMak!X_parejas*G140)+(P6IntMak!x_equipo_4* H140)+(P6IntMak!Grupal*I140))*E140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((P6IntMak!Tot_alumnos*F141)+(P6IntMak!X_parejas*G141)+(P6IntMak!x_equipo_4* H141)+(P6IntMak!Grupal*I141))*E141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((P6IntMak!Tot_alumnos*F142)+(P6IntMak!X_parejas*G142)+(P6IntMak!x_equipo_4* H142)+(P6IntMak!Grupal*I142))*E142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((P6IntMak!Tot_alumnos*F143)+(P6IntMak!X_parejas*G143)+(P6IntMak!x_equipo_4* H143)+(P6IntMak!Grupal*I143))*E143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((P6IntMak!Tot_alumnos*F144)+(P6IntMak!X_parejas*G144)+(P6IntMak!x_equipo_4* H144)+(P6IntMak!Grupal*I144))*E144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((P6IntMak!Tot_alumnos*F145)+(P6IntMak!X_parejas*G145)+(P6IntMak!x_equipo_4* H145)+(P6IntMak!Grupal*I145))*E145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((P6IntMak!Tot_alumnos*F146)+(P6IntMak!X_parejas*G146)+(P6IntMak!x_equipo_4* H146)+(P6IntMak!Grupal*I146))*E146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((P6IntMak!Tot_alumnos*F147)+(P6IntMak!X_parejas*G147)+(P6IntMak!x_equipo_4* H147)+(P6IntMak!Grupal*I147))*E147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((P6IntMak!Tot_alumnos*F148)+(P6IntMak!X_parejas*G148)+(P6IntMak!x_equipo_4* H148)+(P6IntMak!Grupal*I148))*E148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((P6IntMak!Tot_alumnos*F149)+(P6IntMak!X_parejas*G149)+(P6IntMak!x_equipo_4* H149)+(P6IntMak!Grupal*I149))*E149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5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((P6IntMak!Tot_alumnos*F150)+(P6IntMak!X_parejas*G150)+(P6IntMak!x_equipo_4* H150)+(P6IntMak!Grupal*I150))*E150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((P6IntMak!Tot_alumnos*F151)+(P6IntMak!X_parejas*G151)+(P6IntMak!x_equipo_4* H151)+(P6IntMak!Grupal*I151))*E151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((P6IntMak!Tot_alumnos*F152)+(P6IntMak!X_parejas*G152)+(P6IntMak!x_equipo_4* H152)+(P6IntMak!Grupal*I152))*E152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((P6IntMak!Tot_alumnos*F153)+(P6IntMak!X_parejas*G153)+(P6IntMak!x_equipo_4* H153)+(P6IntMak!Grupal*I153))*E153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((P6IntMak!Tot_alumnos*F154)+(P6IntMak!X_parejas*G154)+(P6IntMak!x_equipo_4* H154)+(P6IntMak!Grupal*I154))*E154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((P6IntMak!Tot_alumnos*F155)+(P6IntMak!X_parejas*G155)+(P6IntMak!x_equipo_4* H155)+(P6IntMak!Grupal*I155))*E155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((P6IntMak!Tot_alumnos*F156)+(P6IntMak!X_parejas*G156)+(P6IntMak!x_equipo_4* H156)+(P6IntMak!Grupal*I156))*E156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((P6IntMak!Tot_alumnos*F157)+(P6IntMak!X_parejas*G157)+(P6IntMak!x_equipo_4* H157)+(P6IntMak!Grupal*I157))*E157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((P6IntMak!Tot_alumnos*F158)+(P6IntMak!X_parejas*G158)+(P6IntMak!x_equipo_4* H158)+(P6IntMak!Grupal*I158))*E158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((P6IntMak!Tot_alumnos*F159)+(P6IntMak!X_parejas*G159)+(P6IntMak!x_equipo_4* H159)+(P6IntMak!Grupal*I159))*E159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((P6IntMak!Tot_alumnos*F160)+(P6IntMak!X_parejas*G160)+(P6IntMak!x_equipo_4* H160)+(P6IntMak!Grupal*I160))*E160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((P6IntMak!Tot_alumnos*F161)+(P6IntMak!X_parejas*G161)+(P6IntMak!x_equipo_4* H161)+(P6IntMak!Grupal*I161))*E161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((P6IntMak!Tot_alumnos*F162)+(P6IntMak!X_parejas*G162)+(P6IntMak!x_equipo_4* H162)+(P6IntMak!Grupal*I162))*E162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((P6IntMak!Tot_alumnos*F163)+(P6IntMak!X_parejas*G163)+(P6IntMak!x_equipo_4* H163)+(P6IntMak!Grupal*I163))*E163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((P6IntMak!Tot_alumnos*F164)+(P6IntMak!X_parejas*G164)+(P6IntMak!x_equipo_4* H164)+(P6IntMak!Grupal*I164))*E164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((P6IntMak!Tot_alumnos*F165)+(P6IntMak!X_parejas*G165)+(P6IntMak!x_equipo_4* H165)+(P6IntMak!Grupal*I165))*E165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((P6IntMak!Tot_alumnos*F166)+(P6IntMak!X_parejas*G166)+(P6IntMak!x_equipo_4* H166)+(P6IntMak!Grupal*I166))*E166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390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391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((P7IntMak!Tot_alumnos*F7)+(P7IntMak!X_parejas*G7)+(P7IntMak!x_equipo_4* H7)+(P7IntMak!Grupal*I7))*E7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((P7IntMak!Tot_alumnos*F8)+(P7IntMak!X_parejas*G8)+(P7IntMak!x_equipo_4* H8)+(P7IntMak!Grupal*I8))*E8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((P7IntMak!Tot_alumnos*F9)+(P7IntMak!X_parejas*G9)+(P7IntMak!x_equipo_4* H9)+(P7IntMak!Grupal*I9))*E9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((P7IntMak!Tot_alumnos*F10)+(P7IntMak!X_parejas*G10)+(P7IntMak!x_equipo_4* H10)+(P7IntMak!Grupal*I10))*E10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((P7IntMak!Tot_alumnos*F11)+(P7IntMak!X_parejas*G11)+(P7IntMak!x_equipo_4* H11)+(P7IntMak!Grupal*I11))*E11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((P7IntMak!Tot_alumnos*F12)+(P7IntMak!X_parejas*G12)+(P7IntMak!x_equipo_4* H12)+(P7IntMak!Grupal*I12))*E12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((P7IntMak!Tot_alumnos*F13)+(P7IntMak!X_parejas*G13)+(P7IntMak!x_equipo_4* H13)+(P7IntMak!Grupal*I13))*E13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((P7IntMak!Tot_alumnos*F14)+(P7IntMak!X_parejas*G14)+(P7IntMak!x_equipo_4* H14)+(P7IntMak!Grupal*I14))*E14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((P7IntMak!Tot_alumnos*F15)+(P7IntMak!X_parejas*G15)+(P7IntMak!x_equipo_4* H15)+(P7IntMak!Grupal*I15))*E15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((P7IntMak!Tot_alumnos*F16)+(P7IntMak!X_parejas*G16)+(P7IntMak!x_equipo_4* H16)+(P7IntMak!Grupal*I16))*E16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((P7IntMak!Tot_alumnos*F17)+(P7IntMak!X_parejas*G17)+(P7IntMak!x_equipo_4* H17)+(P7IntMak!Grupal*I17))*E17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((P7IntMak!Tot_alumnos*F18)+(P7IntMak!X_parejas*G18)+(P7IntMak!x_equipo_4* H18)+(P7IntMak!Grupal*I18))*E18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((P7IntMak!Tot_alumnos*F19)+(P7IntMak!X_parejas*G19)+(P7IntMak!x_equipo_4* H19)+(P7IntMak!Grupal*I19))*E19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((P7IntMak!Tot_alumnos*F20)+(P7IntMak!X_parejas*G20)+(P7IntMak!x_equipo_4* H20)+(P7IntMak!Grupal*I20))*E20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1.0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((P7IntMak!Tot_alumnos*F21)+(P7IntMak!X_parejas*G21)+(P7IntMak!x_equipo_4* H21)+(P7IntMak!Grupal*I21))*E21</f>
        <v>2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1.0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((P7IntMak!Tot_alumnos*F22)+(P7IntMak!X_parejas*G22)+(P7IntMak!x_equipo_4* H22)+(P7IntMak!Grupal*I22))*E22</f>
        <v>2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((P7IntMak!Tot_alumnos*F23)+(P7IntMak!X_parejas*G23)+(P7IntMak!x_equipo_4* H23)+(P7IntMak!Grupal*I23))*E23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((P7IntMak!Tot_alumnos*F24)+(P7IntMak!X_parejas*G24)+(P7IntMak!x_equipo_4* H24)+(P7IntMak!Grupal*I24))*E24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((P7IntMak!Tot_alumnos*F25)+(P7IntMak!X_parejas*G25)+(P7IntMak!x_equipo_4* H25)+(P7IntMak!Grupal*I25))*E25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((P7IntMak!Tot_alumnos*F26)+(P7IntMak!X_parejas*G26)+(P7IntMak!x_equipo_4* H26)+(P7IntMak!Grupal*I26))*E26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((P7IntMak!Tot_alumnos*F27)+(P7IntMak!X_parejas*G27)+(P7IntMak!x_equipo_4* H27)+(P7IntMak!Grupal*I27))*E27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1.0</v>
      </c>
      <c r="F28" s="113" t="b">
        <v>0</v>
      </c>
      <c r="G28" s="113" t="b">
        <v>0</v>
      </c>
      <c r="H28" s="113" t="b">
        <v>0</v>
      </c>
      <c r="I28" s="113" t="b">
        <v>1</v>
      </c>
      <c r="J28" s="196">
        <f>((P7IntMak!Tot_alumnos*F28)+(P7IntMak!X_parejas*G28)+(P7IntMak!x_equipo_4* H28)+(P7IntMak!Grupal*I28))*E28</f>
        <v>1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1.0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((P7IntMak!Tot_alumnos*F29)+(P7IntMak!X_parejas*G29)+(P7IntMak!x_equipo_4* H29)+(P7IntMak!Grupal*I29))*E29</f>
        <v>2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((P7IntMak!Tot_alumnos*F30)+(P7IntMak!X_parejas*G30)+(P7IntMak!x_equipo_4* H30)+(P7IntMak!Grupal*I30))*E30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((P7IntMak!Tot_alumnos*F31)+(P7IntMak!X_parejas*G31)+(P7IntMak!x_equipo_4* H31)+(P7IntMak!Grupal*I31))*E31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((P7IntMak!Tot_alumnos*F32)+(P7IntMak!X_parejas*G32)+(P7IntMak!x_equipo_4* H32)+(P7IntMak!Grupal*I32))*E32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((P7IntMak!Tot_alumnos*F33)+(P7IntMak!X_parejas*G33)+(P7IntMak!x_equipo_4* H33)+(P7IntMak!Grupal*I33))*E33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((P7IntMak!Tot_alumnos*F34)+(P7IntMak!X_parejas*G34)+(P7IntMak!x_equipo_4* H34)+(P7IntMak!Grupal*I34))*E34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((P7IntMak!Tot_alumnos*F35)+(P7IntMak!X_parejas*G35)+(P7IntMak!x_equipo_4* H35)+(P7IntMak!Grupal*I35))*E35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1.0</v>
      </c>
      <c r="F36" s="113" t="b">
        <v>0</v>
      </c>
      <c r="G36" s="113" t="b">
        <v>0</v>
      </c>
      <c r="H36" s="113" t="b">
        <v>1</v>
      </c>
      <c r="I36" s="113" t="b">
        <v>0</v>
      </c>
      <c r="J36" s="196">
        <f>((P7IntMak!Tot_alumnos*F36)+(P7IntMak!X_parejas*G36)+(P7IntMak!x_equipo_4* H36)+(P7IntMak!Grupal*I36))*E36</f>
        <v>2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((P7IntMak!Tot_alumnos*F37)+(P7IntMak!X_parejas*G37)+(P7IntMak!x_equipo_4* H37)+(P7IntMak!Grupal*I37))*E37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((P7IntMak!Tot_alumnos*F38)+(P7IntMak!X_parejas*G38)+(P7IntMak!x_equipo_4* H38)+(P7IntMak!Grupal*I38))*E38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((P7IntMak!Tot_alumnos*F39)+(P7IntMak!X_parejas*G39)+(P7IntMak!x_equipo_4* H39)+(P7IntMak!Grupal*I39))*E39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((P7IntMak!Tot_alumnos*F40)+(P7IntMak!X_parejas*G40)+(P7IntMak!x_equipo_4* H40)+(P7IntMak!Grupal*I40))*E40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((P7IntMak!Tot_alumnos*F41)+(P7IntMak!X_parejas*G41)+(P7IntMak!x_equipo_4* H41)+(P7IntMak!Grupal*I41))*E41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((P7IntMak!Tot_alumnos*F42)+(P7IntMak!X_parejas*G42)+(P7IntMak!x_equipo_4* H42)+(P7IntMak!Grupal*I42))*E42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((P7IntMak!Tot_alumnos*F43)+(P7IntMak!X_parejas*G43)+(P7IntMak!x_equipo_4* H43)+(P7IntMak!Grupal*I43))*E43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((P7IntMak!Tot_alumnos*F44)+(P7IntMak!X_parejas*G44)+(P7IntMak!x_equipo_4* H44)+(P7IntMak!Grupal*I44))*E44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((P7IntMak!Tot_alumnos*F45)+(P7IntMak!X_parejas*G45)+(P7IntMak!x_equipo_4* H45)+(P7IntMak!Grupal*I45))*E45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((P7IntMak!Tot_alumnos*F46)+(P7IntMak!X_parejas*G46)+(P7IntMak!x_equipo_4* H46)+(P7IntMak!Grupal*I46))*E46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((P7IntMak!Tot_alumnos*F47)+(P7IntMak!X_parejas*G47)+(P7IntMak!x_equipo_4* H47)+(P7IntMak!Grupal*I47))*E47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((P7IntMak!Tot_alumnos*F48)+(P7IntMak!X_parejas*G48)+(P7IntMak!x_equipo_4* H48)+(P7IntMak!Grupal*I48))*E48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((P7IntMak!Tot_alumnos*F49)+(P7IntMak!X_parejas*G49)+(P7IntMak!x_equipo_4* H49)+(P7IntMak!Grupal*I49))*E49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((P7IntMak!Tot_alumnos*F50)+(P7IntMak!X_parejas*G50)+(P7IntMak!x_equipo_4* H50)+(P7IntMak!Grupal*I50))*E50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((P7IntMak!Tot_alumnos*F51)+(P7IntMak!X_parejas*G51)+(P7IntMak!x_equipo_4* H51)+(P7IntMak!Grupal*I51))*E51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((P7IntMak!Tot_alumnos*F52)+(P7IntMak!X_parejas*G52)+(P7IntMak!x_equipo_4* H52)+(P7IntMak!Grupal*I52))*E52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((P7IntMak!Tot_alumnos*F53)+(P7IntMak!X_parejas*G53)+(P7IntMak!x_equipo_4* H53)+(P7IntMak!Grupal*I53))*E53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((P7IntMak!Tot_alumnos*F54)+(P7IntMak!X_parejas*G54)+(P7IntMak!x_equipo_4* H54)+(P7IntMak!Grupal*I54))*E54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((P7IntMak!Tot_alumnos*F55)+(P7IntMak!X_parejas*G55)+(P7IntMak!x_equipo_4* H55)+(P7IntMak!Grupal*I55))*E55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((P7IntMak!Tot_alumnos*F56)+(P7IntMak!X_parejas*G56)+(P7IntMak!x_equipo_4* H56)+(P7IntMak!Grupal*I56))*E56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((P7IntMak!Tot_alumnos*F57)+(P7IntMak!X_parejas*G57)+(P7IntMak!x_equipo_4* H57)+(P7IntMak!Grupal*I57))*E57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((P7IntMak!Tot_alumnos*F58)+(P7IntMak!X_parejas*G58)+(P7IntMak!x_equipo_4* H58)+(P7IntMak!Grupal*I58))*E58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((P7IntMak!Tot_alumnos*F59)+(P7IntMak!X_parejas*G59)+(P7IntMak!x_equipo_4* H59)+(P7IntMak!Grupal*I59))*E59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((P7IntMak!Tot_alumnos*F60)+(P7IntMak!X_parejas*G60)+(P7IntMak!x_equipo_4* H60)+(P7IntMak!Grupal*I60))*E60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((P7IntMak!Tot_alumnos*F61)+(P7IntMak!X_parejas*G61)+(P7IntMak!x_equipo_4* H61)+(P7IntMak!Grupal*I61))*E61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((P7IntMak!Tot_alumnos*F62)+(P7IntMak!X_parejas*G62)+(P7IntMak!x_equipo_4* H62)+(P7IntMak!Grupal*I62))*E62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((P7IntMak!Tot_alumnos*F63)+(P7IntMak!X_parejas*G63)+(P7IntMak!x_equipo_4* H63)+(P7IntMak!Grupal*I63))*E63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1.0</v>
      </c>
      <c r="F64" s="113" t="b">
        <v>0</v>
      </c>
      <c r="G64" s="113" t="b">
        <v>0</v>
      </c>
      <c r="H64" s="113" t="b">
        <v>1</v>
      </c>
      <c r="I64" s="113" t="b">
        <v>0</v>
      </c>
      <c r="J64" s="196">
        <f>((P7IntMak!Tot_alumnos*F64)+(P7IntMak!X_parejas*G64)+(P7IntMak!x_equipo_4* H64)+(P7IntMak!Grupal*I64))*E64</f>
        <v>2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((P7IntMak!Tot_alumnos*F65)+(P7IntMak!X_parejas*G65)+(P7IntMak!x_equipo_4* H65)+(P7IntMak!Grupal*I65))*E65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((P7IntMak!Tot_alumnos*F66)+(P7IntMak!X_parejas*G66)+(P7IntMak!x_equipo_4* H66)+(P7IntMak!Grupal*I66))*E66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((P7IntMak!Tot_alumnos*F67)+(P7IntMak!X_parejas*G67)+(P7IntMak!x_equipo_4* H67)+(P7IntMak!Grupal*I67))*E67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((P7IntMak!Tot_alumnos*F68)+(P7IntMak!X_parejas*G68)+(P7IntMak!x_equipo_4* H68)+(P7IntMak!Grupal*I68))*E68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((P7IntMak!Tot_alumnos*F69)+(P7IntMak!X_parejas*G69)+(P7IntMak!x_equipo_4* H69)+(P7IntMak!Grupal*I69))*E69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((P7IntMak!Tot_alumnos*F70)+(P7IntMak!X_parejas*G70)+(P7IntMak!x_equipo_4* H70)+(P7IntMak!Grupal*I70))*E70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((P7IntMak!Tot_alumnos*F71)+(P7IntMak!X_parejas*G71)+(P7IntMak!x_equipo_4* H71)+(P7IntMak!Grupal*I71))*E71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((P7IntMak!Tot_alumnos*F72)+(P7IntMak!X_parejas*G72)+(P7IntMak!x_equipo_4* H72)+(P7IntMak!Grupal*I72))*E72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((P7IntMak!Tot_alumnos*F73)+(P7IntMak!X_parejas*G73)+(P7IntMak!x_equipo_4* H73)+(P7IntMak!Grupal*I73))*E73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((P7IntMak!Tot_alumnos*F74)+(P7IntMak!X_parejas*G74)+(P7IntMak!x_equipo_4* H74)+(P7IntMak!Grupal*I74))*E74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2.0</v>
      </c>
      <c r="F75" s="113" t="b">
        <v>0</v>
      </c>
      <c r="G75" s="113" t="b">
        <v>0</v>
      </c>
      <c r="H75" s="113" t="b">
        <v>1</v>
      </c>
      <c r="I75" s="113" t="b">
        <v>0</v>
      </c>
      <c r="J75" s="196">
        <f>((P7IntMak!Tot_alumnos*F75)+(P7IntMak!X_parejas*G75)+(P7IntMak!x_equipo_4* H75)+(P7IntMak!Grupal*I75))*E75</f>
        <v>4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2.0</v>
      </c>
      <c r="F76" s="113" t="b">
        <v>0</v>
      </c>
      <c r="G76" s="113" t="b">
        <v>0</v>
      </c>
      <c r="H76" s="113" t="b">
        <v>1</v>
      </c>
      <c r="I76" s="113" t="b">
        <v>0</v>
      </c>
      <c r="J76" s="196">
        <f>((P7IntMak!Tot_alumnos*F76)+(P7IntMak!X_parejas*G76)+(P7IntMak!x_equipo_4* H76)+(P7IntMak!Grupal*I76))*E76</f>
        <v>4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2.0</v>
      </c>
      <c r="F77" s="113" t="b">
        <v>0</v>
      </c>
      <c r="G77" s="113" t="b">
        <v>0</v>
      </c>
      <c r="H77" s="113" t="b">
        <v>0</v>
      </c>
      <c r="I77" s="113" t="b">
        <v>1</v>
      </c>
      <c r="J77" s="196">
        <f>((P7IntMak!Tot_alumnos*F77)+(P7IntMak!X_parejas*G77)+(P7IntMak!x_equipo_4* H77)+(P7IntMak!Grupal*I77))*E77</f>
        <v>2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((P7IntMak!Tot_alumnos*F78)+(P7IntMak!X_parejas*G78)+(P7IntMak!x_equipo_4* H78)+(P7IntMak!Grupal*I78))*E78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((P7IntMak!Tot_alumnos*F79)+(P7IntMak!X_parejas*G79)+(P7IntMak!x_equipo_4* H79)+(P7IntMak!Grupal*I79))*E79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((P7IntMak!Tot_alumnos*F80)+(P7IntMak!X_parejas*G80)+(P7IntMak!x_equipo_4* H80)+(P7IntMak!Grupal*I80))*E80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((P7IntMak!Tot_alumnos*F81)+(P7IntMak!X_parejas*G81)+(P7IntMak!x_equipo_4* H81)+(P7IntMak!Grupal*I81))*E81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((P7IntMak!Tot_alumnos*F82)+(P7IntMak!X_parejas*G82)+(P7IntMak!x_equipo_4* H82)+(P7IntMak!Grupal*I82))*E82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((P7IntMak!Tot_alumnos*F83)+(P7IntMak!X_parejas*G83)+(P7IntMak!x_equipo_4* H83)+(P7IntMak!Grupal*I83))*E83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((P7IntMak!Tot_alumnos*F84)+(P7IntMak!X_parejas*G84)+(P7IntMak!x_equipo_4* H84)+(P7IntMak!Grupal*I84))*E84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">
        <v>392</v>
      </c>
      <c r="C85" s="188">
        <f>PLANTILLA!85:85</f>
        <v>1</v>
      </c>
      <c r="D85" s="190" t="s">
        <v>285</v>
      </c>
      <c r="E85" s="195">
        <v>2.0</v>
      </c>
      <c r="F85" s="113" t="b">
        <v>0</v>
      </c>
      <c r="G85" s="113" t="b">
        <v>0</v>
      </c>
      <c r="H85" s="113" t="b">
        <v>1</v>
      </c>
      <c r="I85" s="113" t="b">
        <v>0</v>
      </c>
      <c r="J85" s="196">
        <f>((P7IntMak!Tot_alumnos*F85)+(P7IntMak!X_parejas*G85)+(P7IntMak!x_equipo_4* H85)+(P7IntMak!Grupal*I85))*E85</f>
        <v>4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((P7IntMak!Tot_alumnos*F86)+(P7IntMak!X_parejas*G86)+(P7IntMak!x_equipo_4* H86)+(P7IntMak!Grupal*I86))*E86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((P7IntMak!Tot_alumnos*F87)+(P7IntMak!X_parejas*G87)+(P7IntMak!x_equipo_4* H87)+(P7IntMak!Grupal*I87))*E87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((P7IntMak!Tot_alumnos*F88)+(P7IntMak!X_parejas*G88)+(P7IntMak!x_equipo_4* H88)+(P7IntMak!Grupal*I88))*E88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((P7IntMak!Tot_alumnos*F90)+(P7IntMak!X_parejas*G90)+(P7IntMak!x_equipo_4* H90)+(P7IntMak!Grupal*I90))*E90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((P7IntMak!Tot_alumnos*F91)+(P7IntMak!X_parejas*G91)+(P7IntMak!x_equipo_4* H91)+(P7IntMak!Grupal*I91))*E91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((P7IntMak!Tot_alumnos*F92)+(P7IntMak!X_parejas*G92)+(P7IntMak!x_equipo_4* H92)+(P7IntMak!Grupal*I92))*E92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((P7IntMak!Tot_alumnos*F93)+(P7IntMak!X_parejas*G93)+(P7IntMak!x_equipo_4* H93)+(P7IntMak!Grupal*I93))*E93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((P7IntMak!Tot_alumnos*F94)+(P7IntMak!X_parejas*G94)+(P7IntMak!x_equipo_4* H94)+(P7IntMak!Grupal*I94))*E94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((P7IntMak!Tot_alumnos*F95)+(P7IntMak!X_parejas*G95)+(P7IntMak!x_equipo_4* H95)+(P7IntMak!Grupal*I95))*E95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((P7IntMak!Tot_alumnos*F96)+(P7IntMak!X_parejas*G96)+(P7IntMak!x_equipo_4* H96)+(P7IntMak!Grupal*I96))*E96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((P7IntMak!Tot_alumnos*F97)+(P7IntMak!X_parejas*G97)+(P7IntMak!x_equipo_4* H97)+(P7IntMak!Grupal*I97))*E97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((P7IntMak!Tot_alumnos*F98)+(P7IntMak!X_parejas*G98)+(P7IntMak!x_equipo_4* H98)+(P7IntMak!Grupal*I98))*E98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((P7IntMak!Tot_alumnos*F99)+(P7IntMak!X_parejas*G99)+(P7IntMak!x_equipo_4* H99)+(P7IntMak!Grupal*I99))*E99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((P7IntMak!Tot_alumnos*F100)+(P7IntMak!X_parejas*G100)+(P7IntMak!x_equipo_4* H100)+(P7IntMak!Grupal*I100))*E100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((P7IntMak!Tot_alumnos*F101)+(P7IntMak!X_parejas*G101)+(P7IntMak!x_equipo_4* H101)+(P7IntMak!Grupal*I101))*E101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((P7IntMak!Tot_alumnos*F102)+(P7IntMak!X_parejas*G102)+(P7IntMak!x_equipo_4* H102)+(P7IntMak!Grupal*I102))*E102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((P7IntMak!Tot_alumnos*F103)+(P7IntMak!X_parejas*G103)+(P7IntMak!x_equipo_4* H103)+(P7IntMak!Grupal*I103))*E103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((P7IntMak!Tot_alumnos*F104)+(P7IntMak!X_parejas*G104)+(P7IntMak!x_equipo_4* H104)+(P7IntMak!Grupal*I104))*E104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((P7IntMak!Tot_alumnos*F105)+(P7IntMak!X_parejas*G105)+(P7IntMak!x_equipo_4* H105)+(P7IntMak!Grupal*I105))*E105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((P7IntMak!Tot_alumnos*F106)+(P7IntMak!X_parejas*G106)+(P7IntMak!x_equipo_4* H106)+(P7IntMak!Grupal*I106))*E106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((P7IntMak!Tot_alumnos*F107)+(P7IntMak!X_parejas*G107)+(P7IntMak!x_equipo_4* H107)+(P7IntMak!Grupal*I107))*E107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((P7IntMak!Tot_alumnos*F108)+(P7IntMak!X_parejas*G108)+(P7IntMak!x_equipo_4* H108)+(P7IntMak!Grupal*I108))*E108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((P7IntMak!Tot_alumnos*F109)+(P7IntMak!X_parejas*G109)+(P7IntMak!x_equipo_4* H109)+(P7IntMak!Grupal*I109))*E109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((P7IntMak!Tot_alumnos*F110)+(P7IntMak!X_parejas*G110)+(P7IntMak!x_equipo_4* H110)+(P7IntMak!Grupal*I110))*E110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((P7IntMak!Tot_alumnos*F111)+(P7IntMak!X_parejas*G111)+(P7IntMak!x_equipo_4* H111)+(P7IntMak!Grupal*I111))*E111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((P7IntMak!Tot_alumnos*F112)+(P7IntMak!X_parejas*G112)+(P7IntMak!x_equipo_4* H112)+(P7IntMak!Grupal*I112))*E112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((P7IntMak!Tot_alumnos*F113)+(P7IntMak!X_parejas*G113)+(P7IntMak!x_equipo_4* H113)+(P7IntMak!Grupal*I113))*E113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((P7IntMak!Tot_alumnos*F114)+(P7IntMak!X_parejas*G114)+(P7IntMak!x_equipo_4* H114)+(P7IntMak!Grupal*I114))*E114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((P7IntMak!Tot_alumnos*F115)+(P7IntMak!X_parejas*G115)+(P7IntMak!x_equipo_4* H115)+(P7IntMak!Grupal*I115))*E115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((P7IntMak!Tot_alumnos*F116)+(P7IntMak!X_parejas*G116)+(P7IntMak!x_equipo_4* H116)+(P7IntMak!Grupal*I116))*E116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((P7IntMak!Tot_alumnos*F117)+(P7IntMak!X_parejas*G117)+(P7IntMak!x_equipo_4* H117)+(P7IntMak!Grupal*I117))*E117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((P7IntMak!Tot_alumnos*F118)+(P7IntMak!X_parejas*G118)+(P7IntMak!x_equipo_4* H118)+(P7IntMak!Grupal*I118))*E118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((P7IntMak!Tot_alumnos*F119)+(P7IntMak!X_parejas*G119)+(P7IntMak!x_equipo_4* H119)+(P7IntMak!Grupal*I119))*E119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((P7IntMak!Tot_alumnos*F120)+(P7IntMak!X_parejas*G120)+(P7IntMak!x_equipo_4* H120)+(P7IntMak!Grupal*I120))*E120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((P7IntMak!Tot_alumnos*F121)+(P7IntMak!X_parejas*G121)+(P7IntMak!x_equipo_4* H121)+(P7IntMak!Grupal*I121))*E121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((P7IntMak!Tot_alumnos*F122)+(P7IntMak!X_parejas*G122)+(P7IntMak!x_equipo_4* H122)+(P7IntMak!Grupal*I122))*E122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((P7IntMak!Tot_alumnos*F123)+(P7IntMak!X_parejas*G123)+(P7IntMak!x_equipo_4* H123)+(P7IntMak!Grupal*I123))*E123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((P7IntMak!Tot_alumnos*F124)+(P7IntMak!X_parejas*G124)+(P7IntMak!x_equipo_4* H124)+(P7IntMak!Grupal*I124))*E124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((P7IntMak!Tot_alumnos*F125)+(P7IntMak!X_parejas*G125)+(P7IntMak!x_equipo_4* H125)+(P7IntMak!Grupal*I125))*E125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((P7IntMak!Tot_alumnos*F126)+(P7IntMak!X_parejas*G126)+(P7IntMak!x_equipo_4* H126)+(P7IntMak!Grupal*I126))*E126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((P7IntMak!Tot_alumnos*F127)+(P7IntMak!X_parejas*G127)+(P7IntMak!x_equipo_4* H127)+(P7IntMak!Grupal*I127))*E127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((P7IntMak!Tot_alumnos*F128)+(P7IntMak!X_parejas*G128)+(P7IntMak!x_equipo_4* H128)+(P7IntMak!Grupal*I128))*E128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((P7IntMak!Tot_alumnos*F129)+(P7IntMak!X_parejas*G129)+(P7IntMak!x_equipo_4* H129)+(P7IntMak!Grupal*I129))*E129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((P7IntMak!Tot_alumnos*F130)+(P7IntMak!X_parejas*G130)+(P7IntMak!x_equipo_4* H130)+(P7IntMak!Grupal*I130))*E130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((P7IntMak!Tot_alumnos*F131)+(P7IntMak!X_parejas*G131)+(P7IntMak!x_equipo_4* H131)+(P7IntMak!Grupal*I131))*E131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((P7IntMak!Tot_alumnos*F132)+(P7IntMak!X_parejas*G132)+(P7IntMak!x_equipo_4* H132)+(P7IntMak!Grupal*I132))*E132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((P7IntMak!Tot_alumnos*F133)+(P7IntMak!X_parejas*G133)+(P7IntMak!x_equipo_4* H133)+(P7IntMak!Grupal*I133))*E133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((P7IntMak!Tot_alumnos*F134)+(P7IntMak!X_parejas*G134)+(P7IntMak!x_equipo_4* H134)+(P7IntMak!Grupal*I134))*E134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((P7IntMak!Tot_alumnos*F135)+(P7IntMak!X_parejas*G135)+(P7IntMak!x_equipo_4* H135)+(P7IntMak!Grupal*I135))*E135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((P7IntMak!Tot_alumnos*F136)+(P7IntMak!X_parejas*G136)+(P7IntMak!x_equipo_4* H136)+(P7IntMak!Grupal*I136))*E136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((P7IntMak!Tot_alumnos*F137)+(P7IntMak!X_parejas*G137)+(P7IntMak!x_equipo_4* H137)+(P7IntMak!Grupal*I137))*E137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((P7IntMak!Tot_alumnos*F138)+(P7IntMak!X_parejas*G138)+(P7IntMak!x_equipo_4* H138)+(P7IntMak!Grupal*I138))*E138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((P7IntMak!Tot_alumnos*F139)+(P7IntMak!X_parejas*G139)+(P7IntMak!x_equipo_4* H139)+(P7IntMak!Grupal*I139))*E139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((P7IntMak!Tot_alumnos*F140)+(P7IntMak!X_parejas*G140)+(P7IntMak!x_equipo_4* H140)+(P7IntMak!Grupal*I140))*E140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((P7IntMak!Tot_alumnos*F141)+(P7IntMak!X_parejas*G141)+(P7IntMak!x_equipo_4* H141)+(P7IntMak!Grupal*I141))*E141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((P7IntMak!Tot_alumnos*F142)+(P7IntMak!X_parejas*G142)+(P7IntMak!x_equipo_4* H142)+(P7IntMak!Grupal*I142))*E142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((P7IntMak!Tot_alumnos*F143)+(P7IntMak!X_parejas*G143)+(P7IntMak!x_equipo_4* H143)+(P7IntMak!Grupal*I143))*E143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((P7IntMak!Tot_alumnos*F144)+(P7IntMak!X_parejas*G144)+(P7IntMak!x_equipo_4* H144)+(P7IntMak!Grupal*I144))*E144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((P7IntMak!Tot_alumnos*F145)+(P7IntMak!X_parejas*G145)+(P7IntMak!x_equipo_4* H145)+(P7IntMak!Grupal*I145))*E145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((P7IntMak!Tot_alumnos*F146)+(P7IntMak!X_parejas*G146)+(P7IntMak!x_equipo_4* H146)+(P7IntMak!Grupal*I146))*E146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((P7IntMak!Tot_alumnos*F147)+(P7IntMak!X_parejas*G147)+(P7IntMak!x_equipo_4* H147)+(P7IntMak!Grupal*I147))*E147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((P7IntMak!Tot_alumnos*F148)+(P7IntMak!X_parejas*G148)+(P7IntMak!x_equipo_4* H148)+(P7IntMak!Grupal*I148))*E148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((P7IntMak!Tot_alumnos*F149)+(P7IntMak!X_parejas*G149)+(P7IntMak!x_equipo_4* H149)+(P7IntMak!Grupal*I149))*E149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((P7IntMak!Tot_alumnos*F150)+(P7IntMak!X_parejas*G150)+(P7IntMak!x_equipo_4* H150)+(P7IntMak!Grupal*I150))*E150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((P7IntMak!Tot_alumnos*F151)+(P7IntMak!X_parejas*G151)+(P7IntMak!x_equipo_4* H151)+(P7IntMak!Grupal*I151))*E151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((P7IntMak!Tot_alumnos*F152)+(P7IntMak!X_parejas*G152)+(P7IntMak!x_equipo_4* H152)+(P7IntMak!Grupal*I152))*E152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((P7IntMak!Tot_alumnos*F153)+(P7IntMak!X_parejas*G153)+(P7IntMak!x_equipo_4* H153)+(P7IntMak!Grupal*I153))*E153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((P7IntMak!Tot_alumnos*F154)+(P7IntMak!X_parejas*G154)+(P7IntMak!x_equipo_4* H154)+(P7IntMak!Grupal*I154))*E154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((P7IntMak!Tot_alumnos*F155)+(P7IntMak!X_parejas*G155)+(P7IntMak!x_equipo_4* H155)+(P7IntMak!Grupal*I155))*E155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((P7IntMak!Tot_alumnos*F156)+(P7IntMak!X_parejas*G156)+(P7IntMak!x_equipo_4* H156)+(P7IntMak!Grupal*I156))*E156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((P7IntMak!Tot_alumnos*F157)+(P7IntMak!X_parejas*G157)+(P7IntMak!x_equipo_4* H157)+(P7IntMak!Grupal*I157))*E157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((P7IntMak!Tot_alumnos*F158)+(P7IntMak!X_parejas*G158)+(P7IntMak!x_equipo_4* H158)+(P7IntMak!Grupal*I158))*E158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((P7IntMak!Tot_alumnos*F159)+(P7IntMak!X_parejas*G159)+(P7IntMak!x_equipo_4* H159)+(P7IntMak!Grupal*I159))*E159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((P7IntMak!Tot_alumnos*F160)+(P7IntMak!X_parejas*G160)+(P7IntMak!x_equipo_4* H160)+(P7IntMak!Grupal*I160))*E160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((P7IntMak!Tot_alumnos*F161)+(P7IntMak!X_parejas*G161)+(P7IntMak!x_equipo_4* H161)+(P7IntMak!Grupal*I161))*E161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((P7IntMak!Tot_alumnos*F162)+(P7IntMak!X_parejas*G162)+(P7IntMak!x_equipo_4* H162)+(P7IntMak!Grupal*I162))*E162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((P7IntMak!Tot_alumnos*F163)+(P7IntMak!X_parejas*G163)+(P7IntMak!x_equipo_4* H163)+(P7IntMak!Grupal*I163))*E163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((P7IntMak!Tot_alumnos*F164)+(P7IntMak!X_parejas*G164)+(P7IntMak!x_equipo_4* H164)+(P7IntMak!Grupal*I164))*E164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((P7IntMak!Tot_alumnos*F165)+(P7IntMak!X_parejas*G165)+(P7IntMak!x_equipo_4* H165)+(P7IntMak!Grupal*I165))*E165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((P7IntMak!Tot_alumnos*F166)+(P7IntMak!X_parejas*G166)+(P7IntMak!x_equipo_4* H166)+(P7IntMak!Grupal*I166))*E166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4.38"/>
    <col customWidth="1" min="5" max="14" width="8.38"/>
    <col customWidth="1" min="16" max="16" width="27.5"/>
  </cols>
  <sheetData>
    <row r="1" ht="21.75" customHeight="1">
      <c r="A1" s="150"/>
      <c r="B1" s="102" t="s">
        <v>269</v>
      </c>
      <c r="C1" s="205"/>
      <c r="D1" s="206"/>
      <c r="O1" s="106"/>
    </row>
    <row r="2" ht="15.75" customHeight="1">
      <c r="C2" s="205"/>
      <c r="D2" s="206"/>
      <c r="E2" s="99" t="b">
        <v>1</v>
      </c>
      <c r="F2" s="99" t="b">
        <v>1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1</v>
      </c>
      <c r="L2" s="99" t="b">
        <v>1</v>
      </c>
      <c r="M2" s="99" t="b">
        <v>1</v>
      </c>
      <c r="N2" s="99" t="b">
        <v>1</v>
      </c>
      <c r="O2" s="106"/>
    </row>
    <row r="3" ht="15.75" customHeight="1">
      <c r="C3" s="205"/>
      <c r="D3" s="206"/>
      <c r="E3" s="213" t="s">
        <v>393</v>
      </c>
      <c r="O3" s="106"/>
    </row>
    <row r="4" ht="32.25" customHeight="1">
      <c r="C4" s="159" t="s">
        <v>309</v>
      </c>
      <c r="D4" s="159" t="s">
        <v>273</v>
      </c>
      <c r="E4" s="102" t="s">
        <v>181</v>
      </c>
      <c r="F4" s="209"/>
      <c r="G4" s="209"/>
      <c r="H4" s="208"/>
      <c r="I4" s="208"/>
      <c r="J4" s="208"/>
      <c r="K4" s="208"/>
      <c r="L4" s="209"/>
      <c r="M4" s="208"/>
      <c r="N4" s="209"/>
      <c r="O4" s="210" t="s">
        <v>274</v>
      </c>
      <c r="P4" s="119"/>
      <c r="Q4" s="119"/>
      <c r="R4" s="119"/>
      <c r="S4" s="119"/>
    </row>
    <row r="5" ht="38.25" customHeight="1">
      <c r="A5" s="116"/>
      <c r="B5" s="116" t="s">
        <v>394</v>
      </c>
      <c r="C5" s="162"/>
      <c r="D5" s="162"/>
      <c r="O5" s="106"/>
    </row>
    <row r="6" ht="21.75" customHeight="1">
      <c r="A6" s="121"/>
      <c r="B6" s="121"/>
      <c r="C6" s="162"/>
      <c r="D6" s="162"/>
      <c r="O6" s="106"/>
    </row>
    <row r="7" ht="15.75" customHeight="1">
      <c r="A7" s="121"/>
      <c r="B7" s="211" t="str">
        <f>PLANTILLA!B7</f>
        <v>HERRAMIENTAS</v>
      </c>
      <c r="C7" s="122">
        <v>1.0</v>
      </c>
      <c r="D7" s="123" t="s">
        <v>131</v>
      </c>
      <c r="E7" s="99" t="str">
        <f t="shared" ref="E7:E144" si="1">'1oPro1'!J7</f>
        <v>#REF!</v>
      </c>
      <c r="F7" s="99" t="str">
        <f t="shared" ref="F7:F136" si="2">'1oMak1'!J7</f>
        <v>#REF!</v>
      </c>
      <c r="G7" s="212" t="str">
        <f t="shared" ref="G7:G138" si="3">'1oCdt1'!J7</f>
        <v>#REF!</v>
      </c>
      <c r="H7" s="212" t="str">
        <f t="shared" ref="H7:H146" si="4">'1oAut1'!J7</f>
        <v>#REF!</v>
      </c>
      <c r="I7" s="212" t="str">
        <f t="shared" ref="I7:I146" si="5">'1oPro2'!J7</f>
        <v>#REF!</v>
      </c>
      <c r="J7" s="212" t="str">
        <f t="shared" ref="J7:J139" si="6">'1oAut2'!J7</f>
        <v>#REF!</v>
      </c>
      <c r="K7" s="212" t="str">
        <f t="shared" ref="K7:K142" si="7">'1oCdt2'!J7</f>
        <v>#REF!</v>
      </c>
      <c r="L7" s="212" t="str">
        <f t="shared" ref="L7:L143" si="8">'1oCdt3'!J7</f>
        <v>#REF!</v>
      </c>
      <c r="M7" s="212" t="str">
        <f t="shared" ref="M7:M127" si="9">'1oMak2'!J7</f>
        <v>#REF!</v>
      </c>
      <c r="N7" s="212" t="str">
        <f t="shared" ref="N7:N98" si="10">'1oPro3'!J7</f>
        <v>#REF!</v>
      </c>
      <c r="O7" s="106" t="str">
        <f t="shared" ref="O7:O140" si="11">SUM(E7:N7)</f>
        <v>#REF!</v>
      </c>
    </row>
    <row r="8" ht="15.75" customHeight="1">
      <c r="A8" s="171" t="str">
        <f>PLANTILLA!A8</f>
        <v>He</v>
      </c>
      <c r="B8" s="171" t="str">
        <f>PLANTILLA!B8</f>
        <v>Impresora 3D</v>
      </c>
      <c r="C8" s="105">
        <f>PLANTILLA!C8</f>
        <v>1</v>
      </c>
      <c r="D8" s="98" t="str">
        <f>PLANTILLA!D8</f>
        <v>pza</v>
      </c>
      <c r="E8" s="99" t="str">
        <f t="shared" si="1"/>
        <v>#REF!</v>
      </c>
      <c r="F8" s="99" t="str">
        <f t="shared" si="2"/>
        <v>#REF!</v>
      </c>
      <c r="G8" s="212" t="str">
        <f t="shared" si="3"/>
        <v>#REF!</v>
      </c>
      <c r="H8" s="212" t="str">
        <f t="shared" si="4"/>
        <v>#REF!</v>
      </c>
      <c r="I8" s="212" t="str">
        <f t="shared" si="5"/>
        <v>#REF!</v>
      </c>
      <c r="J8" s="212" t="str">
        <f t="shared" si="6"/>
        <v>#REF!</v>
      </c>
      <c r="K8" s="212" t="str">
        <f t="shared" si="7"/>
        <v>#REF!</v>
      </c>
      <c r="L8" s="212" t="str">
        <f t="shared" si="8"/>
        <v>#REF!</v>
      </c>
      <c r="M8" s="212" t="str">
        <f t="shared" si="9"/>
        <v>#REF!</v>
      </c>
      <c r="N8" s="212" t="str">
        <f t="shared" si="10"/>
        <v>#REF!</v>
      </c>
      <c r="O8" s="106" t="str">
        <f t="shared" si="11"/>
        <v>#REF!</v>
      </c>
    </row>
    <row r="9" ht="15.75" customHeight="1">
      <c r="A9" s="171" t="str">
        <f>PLANTILLA!A9</f>
        <v>He</v>
      </c>
      <c r="B9" s="171" t="str">
        <f>PLANTILLA!B9</f>
        <v>Moto-Saw</v>
      </c>
      <c r="C9" s="105">
        <f>PLANTILLA!C9</f>
        <v>1</v>
      </c>
      <c r="D9" s="98" t="str">
        <f>PLANTILLA!D9</f>
        <v>pza</v>
      </c>
      <c r="E9" s="99" t="str">
        <f t="shared" si="1"/>
        <v>#REF!</v>
      </c>
      <c r="F9" s="99" t="str">
        <f t="shared" si="2"/>
        <v>#REF!</v>
      </c>
      <c r="G9" s="212" t="str">
        <f t="shared" si="3"/>
        <v>#REF!</v>
      </c>
      <c r="H9" s="212" t="str">
        <f t="shared" si="4"/>
        <v>#REF!</v>
      </c>
      <c r="I9" s="212" t="str">
        <f t="shared" si="5"/>
        <v>#REF!</v>
      </c>
      <c r="J9" s="212" t="str">
        <f t="shared" si="6"/>
        <v>#REF!</v>
      </c>
      <c r="K9" s="212" t="str">
        <f t="shared" si="7"/>
        <v>#REF!</v>
      </c>
      <c r="L9" s="212" t="str">
        <f t="shared" si="8"/>
        <v>#REF!</v>
      </c>
      <c r="M9" s="212" t="str">
        <f t="shared" si="9"/>
        <v>#REF!</v>
      </c>
      <c r="N9" s="212" t="str">
        <f t="shared" si="10"/>
        <v>#REF!</v>
      </c>
      <c r="O9" s="106" t="str">
        <f t="shared" si="11"/>
        <v>#REF!</v>
      </c>
    </row>
    <row r="10" ht="15.75" customHeight="1">
      <c r="A10" s="171" t="str">
        <f>PLANTILLA!A10</f>
        <v>He</v>
      </c>
      <c r="B10" s="171" t="str">
        <f>PLANTILLA!B10</f>
        <v>Taladro </v>
      </c>
      <c r="C10" s="105">
        <f>PLANTILLA!C10</f>
        <v>1</v>
      </c>
      <c r="D10" s="98" t="str">
        <f>PLANTILLA!D10</f>
        <v>pza</v>
      </c>
      <c r="E10" s="99" t="str">
        <f t="shared" si="1"/>
        <v>#REF!</v>
      </c>
      <c r="F10" s="99" t="str">
        <f t="shared" si="2"/>
        <v>#REF!</v>
      </c>
      <c r="G10" s="212" t="str">
        <f t="shared" si="3"/>
        <v>#REF!</v>
      </c>
      <c r="H10" s="212" t="str">
        <f t="shared" si="4"/>
        <v>#REF!</v>
      </c>
      <c r="I10" s="212" t="str">
        <f t="shared" si="5"/>
        <v>#REF!</v>
      </c>
      <c r="J10" s="212" t="str">
        <f t="shared" si="6"/>
        <v>#REF!</v>
      </c>
      <c r="K10" s="212" t="str">
        <f t="shared" si="7"/>
        <v>#REF!</v>
      </c>
      <c r="L10" s="212" t="str">
        <f t="shared" si="8"/>
        <v>#REF!</v>
      </c>
      <c r="M10" s="212" t="str">
        <f t="shared" si="9"/>
        <v>#REF!</v>
      </c>
      <c r="N10" s="212" t="str">
        <f t="shared" si="10"/>
        <v>#REF!</v>
      </c>
      <c r="O10" s="106" t="str">
        <f t="shared" si="11"/>
        <v>#REF!</v>
      </c>
    </row>
    <row r="11" ht="15.75" customHeight="1">
      <c r="A11" s="171" t="str">
        <f>PLANTILLA!A11</f>
        <v>He</v>
      </c>
      <c r="B11" s="171" t="str">
        <f>PLANTILLA!B11</f>
        <v>Prensa de resorte para carpintero</v>
      </c>
      <c r="C11" s="105">
        <f>PLANTILLA!C11</f>
        <v>1</v>
      </c>
      <c r="D11" s="98" t="str">
        <f>PLANTILLA!D11</f>
        <v>pza</v>
      </c>
      <c r="E11" s="99" t="str">
        <f t="shared" si="1"/>
        <v>#REF!</v>
      </c>
      <c r="F11" s="99" t="str">
        <f t="shared" si="2"/>
        <v>#REF!</v>
      </c>
      <c r="G11" s="212" t="str">
        <f t="shared" si="3"/>
        <v>#REF!</v>
      </c>
      <c r="H11" s="212" t="str">
        <f t="shared" si="4"/>
        <v>#REF!</v>
      </c>
      <c r="I11" s="212" t="str">
        <f t="shared" si="5"/>
        <v>#REF!</v>
      </c>
      <c r="J11" s="212" t="str">
        <f t="shared" si="6"/>
        <v>#REF!</v>
      </c>
      <c r="K11" s="212" t="str">
        <f t="shared" si="7"/>
        <v>#REF!</v>
      </c>
      <c r="L11" s="212" t="str">
        <f t="shared" si="8"/>
        <v>#REF!</v>
      </c>
      <c r="M11" s="212" t="str">
        <f t="shared" si="9"/>
        <v>#REF!</v>
      </c>
      <c r="N11" s="212" t="str">
        <f t="shared" si="10"/>
        <v>#REF!</v>
      </c>
      <c r="O11" s="106" t="str">
        <f t="shared" si="11"/>
        <v>#REF!</v>
      </c>
    </row>
    <row r="12" ht="15.75" customHeight="1">
      <c r="A12" s="171" t="str">
        <f>PLANTILLA!A12</f>
        <v>He</v>
      </c>
      <c r="B12" s="171" t="str">
        <f>PLANTILLA!B12</f>
        <v>Prensa en "C" mediana</v>
      </c>
      <c r="C12" s="105">
        <f>PLANTILLA!C12</f>
        <v>1</v>
      </c>
      <c r="D12" s="98" t="str">
        <f>PLANTILLA!D12</f>
        <v>pza</v>
      </c>
      <c r="E12" s="99" t="str">
        <f t="shared" si="1"/>
        <v>#REF!</v>
      </c>
      <c r="F12" s="99" t="str">
        <f t="shared" si="2"/>
        <v>#REF!</v>
      </c>
      <c r="G12" s="212" t="str">
        <f t="shared" si="3"/>
        <v>#REF!</v>
      </c>
      <c r="H12" s="212" t="str">
        <f t="shared" si="4"/>
        <v>#REF!</v>
      </c>
      <c r="I12" s="212" t="str">
        <f t="shared" si="5"/>
        <v>#REF!</v>
      </c>
      <c r="J12" s="212" t="str">
        <f t="shared" si="6"/>
        <v>#REF!</v>
      </c>
      <c r="K12" s="212" t="str">
        <f t="shared" si="7"/>
        <v>#REF!</v>
      </c>
      <c r="L12" s="212" t="str">
        <f t="shared" si="8"/>
        <v>#REF!</v>
      </c>
      <c r="M12" s="212" t="str">
        <f t="shared" si="9"/>
        <v>#REF!</v>
      </c>
      <c r="N12" s="212" t="str">
        <f t="shared" si="10"/>
        <v>#REF!</v>
      </c>
      <c r="O12" s="106" t="str">
        <f t="shared" si="11"/>
        <v>#REF!</v>
      </c>
    </row>
    <row r="13" ht="15.75" customHeight="1">
      <c r="A13" s="171" t="str">
        <f>PLANTILLA!A13</f>
        <v>He</v>
      </c>
      <c r="B13" s="171" t="str">
        <f>PLANTILLA!B13</f>
        <v>Juego de brocas de madera (medidas: 1/16”, 5/64", 3/32", 7/64", 1/8", 9/64", 5/32", 11/64", 3/16", 13/64", 7/32", 1/4" y 5/16”)</v>
      </c>
      <c r="C13" s="105">
        <f>PLANTILLA!C13</f>
        <v>1</v>
      </c>
      <c r="D13" s="98" t="str">
        <f>PLANTILLA!D13</f>
        <v>juego de brocas</v>
      </c>
      <c r="E13" s="99" t="str">
        <f t="shared" si="1"/>
        <v>#REF!</v>
      </c>
      <c r="F13" s="99" t="str">
        <f t="shared" si="2"/>
        <v>#REF!</v>
      </c>
      <c r="G13" s="212" t="str">
        <f t="shared" si="3"/>
        <v>#REF!</v>
      </c>
      <c r="H13" s="212" t="str">
        <f t="shared" si="4"/>
        <v>#REF!</v>
      </c>
      <c r="I13" s="212" t="str">
        <f t="shared" si="5"/>
        <v>#REF!</v>
      </c>
      <c r="J13" s="212" t="str">
        <f t="shared" si="6"/>
        <v>#REF!</v>
      </c>
      <c r="K13" s="212" t="str">
        <f t="shared" si="7"/>
        <v>#REF!</v>
      </c>
      <c r="L13" s="212" t="str">
        <f t="shared" si="8"/>
        <v>#REF!</v>
      </c>
      <c r="M13" s="212" t="str">
        <f t="shared" si="9"/>
        <v>#REF!</v>
      </c>
      <c r="N13" s="212" t="str">
        <f t="shared" si="10"/>
        <v>#REF!</v>
      </c>
      <c r="O13" s="106" t="str">
        <f t="shared" si="11"/>
        <v>#REF!</v>
      </c>
    </row>
    <row r="14" ht="15.75" customHeight="1">
      <c r="A14" s="171" t="str">
        <f>PLANTILLA!A14</f>
        <v>He</v>
      </c>
      <c r="B14" s="171" t="str">
        <f>PLANTILLA!B14</f>
        <v>Flexómetro</v>
      </c>
      <c r="C14" s="105">
        <f>PLANTILLA!C14</f>
        <v>1</v>
      </c>
      <c r="D14" s="98" t="str">
        <f>PLANTILLA!D14</f>
        <v>pza</v>
      </c>
      <c r="E14" s="99" t="str">
        <f t="shared" si="1"/>
        <v>#REF!</v>
      </c>
      <c r="F14" s="99" t="str">
        <f t="shared" si="2"/>
        <v>#REF!</v>
      </c>
      <c r="G14" s="212" t="str">
        <f t="shared" si="3"/>
        <v>#REF!</v>
      </c>
      <c r="H14" s="212" t="str">
        <f t="shared" si="4"/>
        <v>#REF!</v>
      </c>
      <c r="I14" s="212" t="str">
        <f t="shared" si="5"/>
        <v>#REF!</v>
      </c>
      <c r="J14" s="212" t="str">
        <f t="shared" si="6"/>
        <v>#REF!</v>
      </c>
      <c r="K14" s="212" t="str">
        <f t="shared" si="7"/>
        <v>#REF!</v>
      </c>
      <c r="L14" s="212" t="str">
        <f t="shared" si="8"/>
        <v>#REF!</v>
      </c>
      <c r="M14" s="212" t="str">
        <f t="shared" si="9"/>
        <v>#REF!</v>
      </c>
      <c r="N14" s="212" t="str">
        <f t="shared" si="10"/>
        <v>#REF!</v>
      </c>
      <c r="O14" s="106" t="str">
        <f t="shared" si="11"/>
        <v>#REF!</v>
      </c>
    </row>
    <row r="15" ht="15.75" customHeight="1">
      <c r="A15" s="171" t="str">
        <f>PLANTILLA!A15</f>
        <v>He</v>
      </c>
      <c r="B15" s="171" t="str">
        <f>PLANTILLA!B15</f>
        <v>Cúter</v>
      </c>
      <c r="C15" s="105">
        <f>PLANTILLA!C15</f>
        <v>1</v>
      </c>
      <c r="D15" s="98" t="str">
        <f>PLANTILLA!D15</f>
        <v>pza</v>
      </c>
      <c r="E15" s="99" t="str">
        <f t="shared" si="1"/>
        <v>#REF!</v>
      </c>
      <c r="F15" s="99" t="str">
        <f t="shared" si="2"/>
        <v>#REF!</v>
      </c>
      <c r="G15" s="212" t="str">
        <f t="shared" si="3"/>
        <v>#REF!</v>
      </c>
      <c r="H15" s="212" t="str">
        <f t="shared" si="4"/>
        <v>#REF!</v>
      </c>
      <c r="I15" s="212" t="str">
        <f t="shared" si="5"/>
        <v>#REF!</v>
      </c>
      <c r="J15" s="212" t="str">
        <f t="shared" si="6"/>
        <v>#REF!</v>
      </c>
      <c r="K15" s="212" t="str">
        <f t="shared" si="7"/>
        <v>#REF!</v>
      </c>
      <c r="L15" s="212" t="str">
        <f t="shared" si="8"/>
        <v>#REF!</v>
      </c>
      <c r="M15" s="212" t="str">
        <f t="shared" si="9"/>
        <v>#REF!</v>
      </c>
      <c r="N15" s="212" t="str">
        <f t="shared" si="10"/>
        <v>#REF!</v>
      </c>
      <c r="O15" s="106" t="str">
        <f t="shared" si="11"/>
        <v>#REF!</v>
      </c>
    </row>
    <row r="16" ht="15.75" customHeight="1">
      <c r="A16" s="171" t="str">
        <f>PLANTILLA!A16</f>
        <v>He</v>
      </c>
      <c r="B16" s="171" t="str">
        <f>PLANTILLA!B16</f>
        <v>Pistola de silicón</v>
      </c>
      <c r="C16" s="105">
        <f>PLANTILLA!C16</f>
        <v>1</v>
      </c>
      <c r="D16" s="98" t="str">
        <f>PLANTILLA!D16</f>
        <v>pza</v>
      </c>
      <c r="E16" s="99" t="str">
        <f t="shared" si="1"/>
        <v>#REF!</v>
      </c>
      <c r="F16" s="99" t="str">
        <f t="shared" si="2"/>
        <v>#REF!</v>
      </c>
      <c r="G16" s="212" t="str">
        <f t="shared" si="3"/>
        <v>#REF!</v>
      </c>
      <c r="H16" s="212" t="str">
        <f t="shared" si="4"/>
        <v>#REF!</v>
      </c>
      <c r="I16" s="212" t="str">
        <f t="shared" si="5"/>
        <v>#REF!</v>
      </c>
      <c r="J16" s="212" t="str">
        <f t="shared" si="6"/>
        <v>#REF!</v>
      </c>
      <c r="K16" s="212" t="str">
        <f t="shared" si="7"/>
        <v>#REF!</v>
      </c>
      <c r="L16" s="212" t="str">
        <f t="shared" si="8"/>
        <v>#REF!</v>
      </c>
      <c r="M16" s="212" t="str">
        <f t="shared" si="9"/>
        <v>#REF!</v>
      </c>
      <c r="N16" s="212" t="str">
        <f t="shared" si="10"/>
        <v>#REF!</v>
      </c>
      <c r="O16" s="106" t="str">
        <f t="shared" si="11"/>
        <v>#REF!</v>
      </c>
    </row>
    <row r="17" ht="15.75" customHeight="1">
      <c r="A17" s="171" t="str">
        <f>PLANTILLA!A17</f>
        <v>He</v>
      </c>
      <c r="B17" s="171" t="str">
        <f>PLANTILLA!B17</f>
        <v>Pinceles (delgado, mediano y grueso)</v>
      </c>
      <c r="C17" s="105">
        <f>PLANTILLA!C17</f>
        <v>1</v>
      </c>
      <c r="D17" s="98" t="str">
        <f>PLANTILLA!D17</f>
        <v>juego</v>
      </c>
      <c r="E17" s="99" t="str">
        <f t="shared" si="1"/>
        <v>#REF!</v>
      </c>
      <c r="F17" s="99" t="str">
        <f t="shared" si="2"/>
        <v>#REF!</v>
      </c>
      <c r="G17" s="212" t="str">
        <f t="shared" si="3"/>
        <v>#REF!</v>
      </c>
      <c r="H17" s="212" t="str">
        <f t="shared" si="4"/>
        <v>#REF!</v>
      </c>
      <c r="I17" s="212" t="str">
        <f t="shared" si="5"/>
        <v>#REF!</v>
      </c>
      <c r="J17" s="212" t="str">
        <f t="shared" si="6"/>
        <v>#REF!</v>
      </c>
      <c r="K17" s="212" t="str">
        <f t="shared" si="7"/>
        <v>#REF!</v>
      </c>
      <c r="L17" s="212" t="str">
        <f t="shared" si="8"/>
        <v>#REF!</v>
      </c>
      <c r="M17" s="212" t="str">
        <f t="shared" si="9"/>
        <v>#REF!</v>
      </c>
      <c r="N17" s="212" t="str">
        <f t="shared" si="10"/>
        <v>#REF!</v>
      </c>
      <c r="O17" s="106" t="str">
        <f t="shared" si="11"/>
        <v>#REF!</v>
      </c>
    </row>
    <row r="18" ht="15.75" customHeight="1">
      <c r="A18" s="171" t="str">
        <f>PLANTILLA!A18</f>
        <v>He</v>
      </c>
      <c r="B18" s="171" t="str">
        <f>PLANTILLA!B18</f>
        <v>Desarmador plano</v>
      </c>
      <c r="C18" s="105">
        <f>PLANTILLA!C18</f>
        <v>1</v>
      </c>
      <c r="D18" s="98" t="str">
        <f>PLANTILLA!D18</f>
        <v>pza</v>
      </c>
      <c r="E18" s="99" t="str">
        <f t="shared" si="1"/>
        <v>#REF!</v>
      </c>
      <c r="F18" s="99" t="str">
        <f t="shared" si="2"/>
        <v>#REF!</v>
      </c>
      <c r="G18" s="212" t="str">
        <f t="shared" si="3"/>
        <v>#REF!</v>
      </c>
      <c r="H18" s="212" t="str">
        <f t="shared" si="4"/>
        <v>#REF!</v>
      </c>
      <c r="I18" s="212" t="str">
        <f t="shared" si="5"/>
        <v>#REF!</v>
      </c>
      <c r="J18" s="212" t="str">
        <f t="shared" si="6"/>
        <v>#REF!</v>
      </c>
      <c r="K18" s="212" t="str">
        <f t="shared" si="7"/>
        <v>#REF!</v>
      </c>
      <c r="L18" s="212" t="str">
        <f t="shared" si="8"/>
        <v>#REF!</v>
      </c>
      <c r="M18" s="212" t="str">
        <f t="shared" si="9"/>
        <v>#REF!</v>
      </c>
      <c r="N18" s="212" t="str">
        <f t="shared" si="10"/>
        <v>#REF!</v>
      </c>
      <c r="O18" s="106" t="str">
        <f t="shared" si="11"/>
        <v>#REF!</v>
      </c>
    </row>
    <row r="19" ht="15.75" customHeight="1">
      <c r="A19" s="171" t="str">
        <f>PLANTILLA!A19</f>
        <v>He</v>
      </c>
      <c r="B19" s="171" t="str">
        <f>PLANTILLA!B19</f>
        <v>Desarmador de cruz</v>
      </c>
      <c r="C19" s="105">
        <f>PLANTILLA!C19</f>
        <v>1</v>
      </c>
      <c r="D19" s="98" t="str">
        <f>PLANTILLA!D19</f>
        <v>pza</v>
      </c>
      <c r="E19" s="99" t="str">
        <f t="shared" si="1"/>
        <v>#REF!</v>
      </c>
      <c r="F19" s="99" t="str">
        <f t="shared" si="2"/>
        <v>#REF!</v>
      </c>
      <c r="G19" s="212" t="str">
        <f t="shared" si="3"/>
        <v>#REF!</v>
      </c>
      <c r="H19" s="212" t="str">
        <f t="shared" si="4"/>
        <v>#REF!</v>
      </c>
      <c r="I19" s="212" t="str">
        <f t="shared" si="5"/>
        <v>#REF!</v>
      </c>
      <c r="J19" s="212" t="str">
        <f t="shared" si="6"/>
        <v>#REF!</v>
      </c>
      <c r="K19" s="212" t="str">
        <f t="shared" si="7"/>
        <v>#REF!</v>
      </c>
      <c r="L19" s="212" t="str">
        <f t="shared" si="8"/>
        <v>#REF!</v>
      </c>
      <c r="M19" s="212" t="str">
        <f t="shared" si="9"/>
        <v>#REF!</v>
      </c>
      <c r="N19" s="212" t="str">
        <f t="shared" si="10"/>
        <v>#REF!</v>
      </c>
      <c r="O19" s="106" t="str">
        <f t="shared" si="11"/>
        <v>#REF!</v>
      </c>
    </row>
    <row r="20" ht="15.75" customHeight="1">
      <c r="A20" s="171" t="str">
        <f>PLANTILLA!A20</f>
        <v>He</v>
      </c>
      <c r="B20" s="171" t="str">
        <f>PLANTILLA!B20</f>
        <v>Juego de puntas intercambiables para desarmador</v>
      </c>
      <c r="C20" s="105">
        <f>PLANTILLA!C20</f>
        <v>1</v>
      </c>
      <c r="D20" s="98" t="str">
        <f>PLANTILLA!D20</f>
        <v>juego</v>
      </c>
      <c r="E20" s="99" t="str">
        <f t="shared" si="1"/>
        <v>#REF!</v>
      </c>
      <c r="F20" s="99" t="str">
        <f t="shared" si="2"/>
        <v>#REF!</v>
      </c>
      <c r="G20" s="212" t="str">
        <f t="shared" si="3"/>
        <v>#REF!</v>
      </c>
      <c r="H20" s="212" t="str">
        <f t="shared" si="4"/>
        <v>#REF!</v>
      </c>
      <c r="I20" s="212" t="str">
        <f t="shared" si="5"/>
        <v>#REF!</v>
      </c>
      <c r="J20" s="212" t="str">
        <f t="shared" si="6"/>
        <v>#REF!</v>
      </c>
      <c r="K20" s="212" t="str">
        <f t="shared" si="7"/>
        <v>#REF!</v>
      </c>
      <c r="L20" s="212" t="str">
        <f t="shared" si="8"/>
        <v>#REF!</v>
      </c>
      <c r="M20" s="212" t="str">
        <f t="shared" si="9"/>
        <v>#REF!</v>
      </c>
      <c r="N20" s="212" t="str">
        <f t="shared" si="10"/>
        <v>#REF!</v>
      </c>
      <c r="O20" s="106" t="str">
        <f t="shared" si="11"/>
        <v>#REF!</v>
      </c>
    </row>
    <row r="21" ht="15.75" customHeight="1">
      <c r="A21" s="171" t="str">
        <f>PLANTILLA!A21</f>
        <v>He</v>
      </c>
      <c r="B21" s="171" t="str">
        <f>PLANTILLA!B21</f>
        <v>Pinza de punta</v>
      </c>
      <c r="C21" s="105">
        <f>PLANTILLA!C21</f>
        <v>1</v>
      </c>
      <c r="D21" s="98" t="str">
        <f>PLANTILLA!D21</f>
        <v>pza</v>
      </c>
      <c r="E21" s="99" t="str">
        <f t="shared" si="1"/>
        <v>#REF!</v>
      </c>
      <c r="F21" s="99" t="str">
        <f t="shared" si="2"/>
        <v>#REF!</v>
      </c>
      <c r="G21" s="212" t="str">
        <f t="shared" si="3"/>
        <v>#REF!</v>
      </c>
      <c r="H21" s="212" t="str">
        <f t="shared" si="4"/>
        <v>#REF!</v>
      </c>
      <c r="I21" s="212" t="str">
        <f t="shared" si="5"/>
        <v>#REF!</v>
      </c>
      <c r="J21" s="212" t="str">
        <f t="shared" si="6"/>
        <v>#REF!</v>
      </c>
      <c r="K21" s="212" t="str">
        <f t="shared" si="7"/>
        <v>#REF!</v>
      </c>
      <c r="L21" s="212" t="str">
        <f t="shared" si="8"/>
        <v>#REF!</v>
      </c>
      <c r="M21" s="212" t="str">
        <f t="shared" si="9"/>
        <v>#REF!</v>
      </c>
      <c r="N21" s="212" t="str">
        <f t="shared" si="10"/>
        <v>#REF!</v>
      </c>
      <c r="O21" s="106" t="str">
        <f t="shared" si="11"/>
        <v>#REF!</v>
      </c>
    </row>
    <row r="22" ht="15.75" customHeight="1">
      <c r="A22" s="171" t="str">
        <f>PLANTILLA!A22</f>
        <v>He</v>
      </c>
      <c r="B22" s="171" t="str">
        <f>PLANTILLA!B22</f>
        <v>Pinza de corte</v>
      </c>
      <c r="C22" s="105">
        <f>PLANTILLA!C22</f>
        <v>1</v>
      </c>
      <c r="D22" s="98" t="str">
        <f>PLANTILLA!D22</f>
        <v>pza</v>
      </c>
      <c r="E22" s="99" t="str">
        <f t="shared" si="1"/>
        <v>#REF!</v>
      </c>
      <c r="F22" s="99" t="str">
        <f t="shared" si="2"/>
        <v>#REF!</v>
      </c>
      <c r="G22" s="212" t="str">
        <f t="shared" si="3"/>
        <v>#REF!</v>
      </c>
      <c r="H22" s="212" t="str">
        <f t="shared" si="4"/>
        <v>#REF!</v>
      </c>
      <c r="I22" s="212" t="str">
        <f t="shared" si="5"/>
        <v>#REF!</v>
      </c>
      <c r="J22" s="212" t="str">
        <f t="shared" si="6"/>
        <v>#REF!</v>
      </c>
      <c r="K22" s="212" t="str">
        <f t="shared" si="7"/>
        <v>#REF!</v>
      </c>
      <c r="L22" s="212" t="str">
        <f t="shared" si="8"/>
        <v>#REF!</v>
      </c>
      <c r="M22" s="212" t="str">
        <f t="shared" si="9"/>
        <v>#REF!</v>
      </c>
      <c r="N22" s="212" t="str">
        <f t="shared" si="10"/>
        <v>#REF!</v>
      </c>
      <c r="O22" s="106" t="str">
        <f t="shared" si="11"/>
        <v>#REF!</v>
      </c>
    </row>
    <row r="23" ht="15.75" customHeight="1">
      <c r="A23" s="171" t="str">
        <f>PLANTILLA!A23</f>
        <v>He</v>
      </c>
      <c r="B23" s="171" t="str">
        <f>PLANTILLA!B23</f>
        <v>Juegos de 10 piezas de caimanes c/u</v>
      </c>
      <c r="C23" s="105">
        <f>PLANTILLA!C23</f>
        <v>1</v>
      </c>
      <c r="D23" s="98" t="str">
        <f>PLANTILLA!D23</f>
        <v>juego</v>
      </c>
      <c r="E23" s="99" t="str">
        <f t="shared" si="1"/>
        <v>#REF!</v>
      </c>
      <c r="F23" s="99" t="str">
        <f t="shared" si="2"/>
        <v>#REF!</v>
      </c>
      <c r="G23" s="212" t="str">
        <f t="shared" si="3"/>
        <v>#REF!</v>
      </c>
      <c r="H23" s="212" t="str">
        <f t="shared" si="4"/>
        <v>#REF!</v>
      </c>
      <c r="I23" s="212" t="str">
        <f t="shared" si="5"/>
        <v>#REF!</v>
      </c>
      <c r="J23" s="212" t="str">
        <f t="shared" si="6"/>
        <v>#REF!</v>
      </c>
      <c r="K23" s="212" t="str">
        <f t="shared" si="7"/>
        <v>#REF!</v>
      </c>
      <c r="L23" s="212" t="str">
        <f t="shared" si="8"/>
        <v>#REF!</v>
      </c>
      <c r="M23" s="212" t="str">
        <f t="shared" si="9"/>
        <v>#REF!</v>
      </c>
      <c r="N23" s="212" t="str">
        <f t="shared" si="10"/>
        <v>#REF!</v>
      </c>
      <c r="O23" s="106" t="str">
        <f t="shared" si="11"/>
        <v>#REF!</v>
      </c>
    </row>
    <row r="24" ht="15.75" customHeight="1">
      <c r="A24" s="171" t="str">
        <f>PLANTILLA!A24</f>
        <v>He</v>
      </c>
      <c r="B24" s="171" t="str">
        <f>PLANTILLA!B24</f>
        <v>Motor DC de 3V</v>
      </c>
      <c r="C24" s="105">
        <f>PLANTILLA!C24</f>
        <v>1</v>
      </c>
      <c r="D24" s="98" t="str">
        <f>PLANTILLA!D24</f>
        <v>pza</v>
      </c>
      <c r="E24" s="99" t="str">
        <f t="shared" si="1"/>
        <v>#REF!</v>
      </c>
      <c r="F24" s="99" t="str">
        <f t="shared" si="2"/>
        <v>#REF!</v>
      </c>
      <c r="G24" s="212" t="str">
        <f t="shared" si="3"/>
        <v>#REF!</v>
      </c>
      <c r="H24" s="212" t="str">
        <f t="shared" si="4"/>
        <v>#REF!</v>
      </c>
      <c r="I24" s="212" t="str">
        <f t="shared" si="5"/>
        <v>#REF!</v>
      </c>
      <c r="J24" s="212" t="str">
        <f t="shared" si="6"/>
        <v>#REF!</v>
      </c>
      <c r="K24" s="212" t="str">
        <f t="shared" si="7"/>
        <v>#REF!</v>
      </c>
      <c r="L24" s="212" t="str">
        <f t="shared" si="8"/>
        <v>#REF!</v>
      </c>
      <c r="M24" s="212" t="str">
        <f t="shared" si="9"/>
        <v>#REF!</v>
      </c>
      <c r="N24" s="212" t="str">
        <f t="shared" si="10"/>
        <v>#REF!</v>
      </c>
      <c r="O24" s="106" t="str">
        <f t="shared" si="11"/>
        <v>#REF!</v>
      </c>
    </row>
    <row r="25" ht="15.75" customHeight="1">
      <c r="A25" s="171" t="str">
        <f>PLANTILLA!A25</f>
        <v>He</v>
      </c>
      <c r="B25" s="171" t="str">
        <f>PLANTILLA!B25</f>
        <v>Motor DC de 5V</v>
      </c>
      <c r="C25" s="105">
        <f>PLANTILLA!C25</f>
        <v>1</v>
      </c>
      <c r="D25" s="98" t="str">
        <f>PLANTILLA!D25</f>
        <v>pza</v>
      </c>
      <c r="E25" s="99" t="str">
        <f t="shared" si="1"/>
        <v>#REF!</v>
      </c>
      <c r="F25" s="99" t="str">
        <f t="shared" si="2"/>
        <v>#REF!</v>
      </c>
      <c r="G25" s="212" t="str">
        <f t="shared" si="3"/>
        <v>#REF!</v>
      </c>
      <c r="H25" s="212" t="str">
        <f t="shared" si="4"/>
        <v>#REF!</v>
      </c>
      <c r="I25" s="212" t="str">
        <f t="shared" si="5"/>
        <v>#REF!</v>
      </c>
      <c r="J25" s="212" t="str">
        <f t="shared" si="6"/>
        <v>#REF!</v>
      </c>
      <c r="K25" s="212" t="str">
        <f t="shared" si="7"/>
        <v>#REF!</v>
      </c>
      <c r="L25" s="212" t="str">
        <f t="shared" si="8"/>
        <v>#REF!</v>
      </c>
      <c r="M25" s="212" t="str">
        <f t="shared" si="9"/>
        <v>#REF!</v>
      </c>
      <c r="N25" s="212" t="str">
        <f t="shared" si="10"/>
        <v>#REF!</v>
      </c>
      <c r="O25" s="106" t="str">
        <f t="shared" si="11"/>
        <v>#REF!</v>
      </c>
    </row>
    <row r="26" ht="15.75" customHeight="1">
      <c r="A26" s="171" t="str">
        <f>PLANTILLA!A26</f>
        <v>He</v>
      </c>
      <c r="B26" s="171" t="str">
        <f>PLANTILLA!B26</f>
        <v>Juegos de jumpers macho/hembra y macho/macho (3 de cada uno)</v>
      </c>
      <c r="C26" s="105">
        <f>PLANTILLA!C26</f>
        <v>1</v>
      </c>
      <c r="D26" s="98" t="str">
        <f>PLANTILLA!D26</f>
        <v>juego</v>
      </c>
      <c r="E26" s="99" t="str">
        <f t="shared" si="1"/>
        <v>#REF!</v>
      </c>
      <c r="F26" s="99" t="str">
        <f t="shared" si="2"/>
        <v>#REF!</v>
      </c>
      <c r="G26" s="212" t="str">
        <f t="shared" si="3"/>
        <v>#REF!</v>
      </c>
      <c r="H26" s="212" t="str">
        <f t="shared" si="4"/>
        <v>#REF!</v>
      </c>
      <c r="I26" s="212" t="str">
        <f t="shared" si="5"/>
        <v>#REF!</v>
      </c>
      <c r="J26" s="212" t="str">
        <f t="shared" si="6"/>
        <v>#REF!</v>
      </c>
      <c r="K26" s="212" t="str">
        <f t="shared" si="7"/>
        <v>#REF!</v>
      </c>
      <c r="L26" s="212" t="str">
        <f t="shared" si="8"/>
        <v>#REF!</v>
      </c>
      <c r="M26" s="212" t="str">
        <f t="shared" si="9"/>
        <v>#REF!</v>
      </c>
      <c r="N26" s="212" t="str">
        <f t="shared" si="10"/>
        <v>#REF!</v>
      </c>
      <c r="O26" s="106" t="str">
        <f t="shared" si="11"/>
        <v>#REF!</v>
      </c>
    </row>
    <row r="27" ht="15.75" customHeight="1">
      <c r="A27" s="171" t="str">
        <f>PLANTILLA!A27</f>
        <v>He</v>
      </c>
      <c r="B27" s="171" t="str">
        <f>PLANTILLA!B27</f>
        <v>Protoboard de 830 puntos</v>
      </c>
      <c r="C27" s="105">
        <f>PLANTILLA!C27</f>
        <v>1</v>
      </c>
      <c r="D27" s="98" t="str">
        <f>PLANTILLA!D27</f>
        <v>pza</v>
      </c>
      <c r="E27" s="99" t="str">
        <f t="shared" si="1"/>
        <v>#REF!</v>
      </c>
      <c r="F27" s="99" t="str">
        <f t="shared" si="2"/>
        <v>#REF!</v>
      </c>
      <c r="G27" s="212" t="str">
        <f t="shared" si="3"/>
        <v>#REF!</v>
      </c>
      <c r="H27" s="212" t="str">
        <f t="shared" si="4"/>
        <v>#REF!</v>
      </c>
      <c r="I27" s="212" t="str">
        <f t="shared" si="5"/>
        <v>#REF!</v>
      </c>
      <c r="J27" s="212" t="str">
        <f t="shared" si="6"/>
        <v>#REF!</v>
      </c>
      <c r="K27" s="212" t="str">
        <f t="shared" si="7"/>
        <v>#REF!</v>
      </c>
      <c r="L27" s="212" t="str">
        <f t="shared" si="8"/>
        <v>#REF!</v>
      </c>
      <c r="M27" s="212" t="str">
        <f t="shared" si="9"/>
        <v>#REF!</v>
      </c>
      <c r="N27" s="212" t="str">
        <f t="shared" si="10"/>
        <v>#REF!</v>
      </c>
      <c r="O27" s="106" t="str">
        <f t="shared" si="11"/>
        <v>#REF!</v>
      </c>
    </row>
    <row r="28" ht="15.75" customHeight="1">
      <c r="A28" s="171" t="str">
        <f>PLANTILLA!A28</f>
        <v>He</v>
      </c>
      <c r="B28" s="171" t="str">
        <f>PLANTILLA!B28</f>
        <v>Batería recargable 9V</v>
      </c>
      <c r="C28" s="105">
        <f>PLANTILLA!C28</f>
        <v>1</v>
      </c>
      <c r="D28" s="98" t="str">
        <f>PLANTILLA!D28</f>
        <v>pza</v>
      </c>
      <c r="E28" s="99" t="str">
        <f t="shared" si="1"/>
        <v>#REF!</v>
      </c>
      <c r="F28" s="99" t="str">
        <f t="shared" si="2"/>
        <v>#REF!</v>
      </c>
      <c r="G28" s="212" t="str">
        <f t="shared" si="3"/>
        <v>#REF!</v>
      </c>
      <c r="H28" s="212" t="str">
        <f t="shared" si="4"/>
        <v>#REF!</v>
      </c>
      <c r="I28" s="212" t="str">
        <f t="shared" si="5"/>
        <v>#REF!</v>
      </c>
      <c r="J28" s="212" t="str">
        <f t="shared" si="6"/>
        <v>#REF!</v>
      </c>
      <c r="K28" s="212" t="str">
        <f t="shared" si="7"/>
        <v>#REF!</v>
      </c>
      <c r="L28" s="212" t="str">
        <f t="shared" si="8"/>
        <v>#REF!</v>
      </c>
      <c r="M28" s="212" t="str">
        <f t="shared" si="9"/>
        <v>#REF!</v>
      </c>
      <c r="N28" s="212" t="str">
        <f t="shared" si="10"/>
        <v>#REF!</v>
      </c>
      <c r="O28" s="106" t="str">
        <f t="shared" si="11"/>
        <v>#REF!</v>
      </c>
    </row>
    <row r="29" ht="15.75" customHeight="1">
      <c r="A29" s="171" t="str">
        <f>PLANTILLA!A29</f>
        <v>He</v>
      </c>
      <c r="B29" s="171" t="str">
        <f>PLANTILLA!B29</f>
        <v>Baterías recargables (AA)</v>
      </c>
      <c r="C29" s="105">
        <f>PLANTILLA!C29</f>
        <v>1</v>
      </c>
      <c r="D29" s="98" t="str">
        <f>PLANTILLA!D29</f>
        <v>par</v>
      </c>
      <c r="E29" s="99" t="str">
        <f t="shared" si="1"/>
        <v>#REF!</v>
      </c>
      <c r="F29" s="99" t="str">
        <f t="shared" si="2"/>
        <v>#REF!</v>
      </c>
      <c r="G29" s="212" t="str">
        <f t="shared" si="3"/>
        <v>#REF!</v>
      </c>
      <c r="H29" s="212" t="str">
        <f t="shared" si="4"/>
        <v>#REF!</v>
      </c>
      <c r="I29" s="212" t="str">
        <f t="shared" si="5"/>
        <v>#REF!</v>
      </c>
      <c r="J29" s="212" t="str">
        <f t="shared" si="6"/>
        <v>#REF!</v>
      </c>
      <c r="K29" s="212" t="str">
        <f t="shared" si="7"/>
        <v>#REF!</v>
      </c>
      <c r="L29" s="212" t="str">
        <f t="shared" si="8"/>
        <v>#REF!</v>
      </c>
      <c r="M29" s="212" t="str">
        <f t="shared" si="9"/>
        <v>#REF!</v>
      </c>
      <c r="N29" s="212" t="str">
        <f t="shared" si="10"/>
        <v>#REF!</v>
      </c>
      <c r="O29" s="106" t="str">
        <f t="shared" si="11"/>
        <v>#REF!</v>
      </c>
    </row>
    <row r="30" ht="15.75" customHeight="1">
      <c r="A30" s="171" t="str">
        <f>PLANTILLA!A30</f>
        <v>He</v>
      </c>
      <c r="B30" s="171" t="str">
        <f>PLANTILLA!B30</f>
        <v>Cargador universal de pilas (9V, AA y AAA)</v>
      </c>
      <c r="C30" s="105">
        <f>PLANTILLA!C30</f>
        <v>1</v>
      </c>
      <c r="D30" s="98" t="str">
        <f>PLANTILLA!D30</f>
        <v>pza</v>
      </c>
      <c r="E30" s="99" t="str">
        <f t="shared" si="1"/>
        <v>#REF!</v>
      </c>
      <c r="F30" s="99" t="str">
        <f t="shared" si="2"/>
        <v>#REF!</v>
      </c>
      <c r="G30" s="212" t="str">
        <f t="shared" si="3"/>
        <v>#REF!</v>
      </c>
      <c r="H30" s="212" t="str">
        <f t="shared" si="4"/>
        <v>#REF!</v>
      </c>
      <c r="I30" s="212" t="str">
        <f t="shared" si="5"/>
        <v>#REF!</v>
      </c>
      <c r="J30" s="212" t="str">
        <f t="shared" si="6"/>
        <v>#REF!</v>
      </c>
      <c r="K30" s="212" t="str">
        <f t="shared" si="7"/>
        <v>#REF!</v>
      </c>
      <c r="L30" s="212" t="str">
        <f t="shared" si="8"/>
        <v>#REF!</v>
      </c>
      <c r="M30" s="212" t="str">
        <f t="shared" si="9"/>
        <v>#REF!</v>
      </c>
      <c r="N30" s="212" t="str">
        <f t="shared" si="10"/>
        <v>#REF!</v>
      </c>
      <c r="O30" s="106" t="str">
        <f t="shared" si="11"/>
        <v>#REF!</v>
      </c>
    </row>
    <row r="31" ht="15.75" customHeight="1">
      <c r="A31" s="171" t="str">
        <f>PLANTILLA!A31</f>
        <v>He</v>
      </c>
      <c r="B31" s="171" t="str">
        <f>PLANTILLA!B31</f>
        <v>Botiquín de primeros auxilios (caja con algodón, alcohol, gasas, antiséptico, agua oxigenada, vendas)</v>
      </c>
      <c r="C31" s="105">
        <f>PLANTILLA!C31</f>
        <v>1</v>
      </c>
      <c r="D31" s="98" t="str">
        <f>PLANTILLA!D31</f>
        <v>pza</v>
      </c>
      <c r="E31" s="99" t="str">
        <f t="shared" si="1"/>
        <v>#REF!</v>
      </c>
      <c r="F31" s="99" t="str">
        <f t="shared" si="2"/>
        <v>#REF!</v>
      </c>
      <c r="G31" s="212" t="str">
        <f t="shared" si="3"/>
        <v>#REF!</v>
      </c>
      <c r="H31" s="212" t="str">
        <f t="shared" si="4"/>
        <v>#REF!</v>
      </c>
      <c r="I31" s="212" t="str">
        <f t="shared" si="5"/>
        <v>#REF!</v>
      </c>
      <c r="J31" s="212" t="str">
        <f t="shared" si="6"/>
        <v>#REF!</v>
      </c>
      <c r="K31" s="212" t="str">
        <f t="shared" si="7"/>
        <v>#REF!</v>
      </c>
      <c r="L31" s="212" t="str">
        <f t="shared" si="8"/>
        <v>#REF!</v>
      </c>
      <c r="M31" s="212" t="str">
        <f t="shared" si="9"/>
        <v>#REF!</v>
      </c>
      <c r="N31" s="212" t="str">
        <f t="shared" si="10"/>
        <v>#REF!</v>
      </c>
      <c r="O31" s="106" t="str">
        <f t="shared" si="11"/>
        <v>#REF!</v>
      </c>
    </row>
    <row r="32" ht="15.75" customHeight="1">
      <c r="A32" s="171" t="str">
        <f>PLANTILLA!A32</f>
        <v>He</v>
      </c>
      <c r="B32" s="171" t="str">
        <f>PLANTILLA!B32</f>
        <v>Lentes de seguridad</v>
      </c>
      <c r="C32" s="105">
        <f>PLANTILLA!C32</f>
        <v>1</v>
      </c>
      <c r="D32" s="98" t="str">
        <f>PLANTILLA!D32</f>
        <v>pza</v>
      </c>
      <c r="E32" s="99" t="str">
        <f t="shared" si="1"/>
        <v>#REF!</v>
      </c>
      <c r="F32" s="99" t="str">
        <f t="shared" si="2"/>
        <v>#REF!</v>
      </c>
      <c r="G32" s="212" t="str">
        <f t="shared" si="3"/>
        <v>#REF!</v>
      </c>
      <c r="H32" s="212" t="str">
        <f t="shared" si="4"/>
        <v>#REF!</v>
      </c>
      <c r="I32" s="212" t="str">
        <f t="shared" si="5"/>
        <v>#REF!</v>
      </c>
      <c r="J32" s="212" t="str">
        <f t="shared" si="6"/>
        <v>#REF!</v>
      </c>
      <c r="K32" s="212" t="str">
        <f t="shared" si="7"/>
        <v>#REF!</v>
      </c>
      <c r="L32" s="212" t="str">
        <f t="shared" si="8"/>
        <v>#REF!</v>
      </c>
      <c r="M32" s="212" t="str">
        <f t="shared" si="9"/>
        <v>#REF!</v>
      </c>
      <c r="N32" s="212" t="str">
        <f t="shared" si="10"/>
        <v>#REF!</v>
      </c>
      <c r="O32" s="106" t="str">
        <f t="shared" si="11"/>
        <v>#REF!</v>
      </c>
    </row>
    <row r="33" ht="15.75" customHeight="1">
      <c r="A33" s="171" t="str">
        <f>PLANTILLA!A33</f>
        <v>He</v>
      </c>
      <c r="B33" s="171" t="str">
        <f>PLANTILLA!B33</f>
        <v>Trapo de limpieza/franela</v>
      </c>
      <c r="C33" s="105">
        <f>PLANTILLA!C33</f>
        <v>1</v>
      </c>
      <c r="D33" s="98" t="str">
        <f>PLANTILLA!D33</f>
        <v>pza</v>
      </c>
      <c r="E33" s="99" t="str">
        <f t="shared" si="1"/>
        <v>#REF!</v>
      </c>
      <c r="F33" s="99" t="str">
        <f t="shared" si="2"/>
        <v>#REF!</v>
      </c>
      <c r="G33" s="212" t="str">
        <f t="shared" si="3"/>
        <v>#REF!</v>
      </c>
      <c r="H33" s="212" t="str">
        <f t="shared" si="4"/>
        <v>#REF!</v>
      </c>
      <c r="I33" s="212" t="str">
        <f t="shared" si="5"/>
        <v>#REF!</v>
      </c>
      <c r="J33" s="212" t="str">
        <f t="shared" si="6"/>
        <v>#REF!</v>
      </c>
      <c r="K33" s="212" t="str">
        <f t="shared" si="7"/>
        <v>#REF!</v>
      </c>
      <c r="L33" s="212" t="str">
        <f t="shared" si="8"/>
        <v>#REF!</v>
      </c>
      <c r="M33" s="212" t="str">
        <f t="shared" si="9"/>
        <v>#REF!</v>
      </c>
      <c r="N33" s="212" t="str">
        <f t="shared" si="10"/>
        <v>#REF!</v>
      </c>
      <c r="O33" s="106" t="str">
        <f t="shared" si="11"/>
        <v>#REF!</v>
      </c>
    </row>
    <row r="34" ht="15.75" customHeight="1">
      <c r="A34" s="171" t="str">
        <f>PLANTILLA!A36</f>
        <v>He</v>
      </c>
      <c r="B34" s="171" t="str">
        <f>PLANTILLA!B36</f>
        <v>Multímetro</v>
      </c>
      <c r="C34" s="105">
        <f>PLANTILLA!C36</f>
        <v>1</v>
      </c>
      <c r="D34" s="98" t="str">
        <f>PLANTILLA!D36</f>
        <v>pza</v>
      </c>
      <c r="E34" s="99" t="str">
        <f t="shared" si="1"/>
        <v>#REF!</v>
      </c>
      <c r="F34" s="99" t="str">
        <f t="shared" si="2"/>
        <v>#REF!</v>
      </c>
      <c r="G34" s="212" t="str">
        <f t="shared" si="3"/>
        <v>#REF!</v>
      </c>
      <c r="H34" s="212" t="str">
        <f t="shared" si="4"/>
        <v>#REF!</v>
      </c>
      <c r="I34" s="212" t="str">
        <f t="shared" si="5"/>
        <v>#REF!</v>
      </c>
      <c r="J34" s="212" t="str">
        <f t="shared" si="6"/>
        <v>#REF!</v>
      </c>
      <c r="K34" s="212" t="str">
        <f t="shared" si="7"/>
        <v>#REF!</v>
      </c>
      <c r="L34" s="212" t="str">
        <f t="shared" si="8"/>
        <v>#REF!</v>
      </c>
      <c r="M34" s="212" t="str">
        <f t="shared" si="9"/>
        <v>#REF!</v>
      </c>
      <c r="N34" s="212" t="str">
        <f t="shared" si="10"/>
        <v>#REF!</v>
      </c>
      <c r="O34" s="106" t="str">
        <f t="shared" si="11"/>
        <v>#REF!</v>
      </c>
    </row>
    <row r="35" ht="15.75" customHeight="1">
      <c r="A35" s="171" t="str">
        <f>PLANTILLA!A40</f>
        <v>He</v>
      </c>
      <c r="B35" s="171" t="str">
        <f>PLANTILLA!B40</f>
        <v/>
      </c>
      <c r="C35" s="105">
        <f>PLANTILLA!C40</f>
        <v>1</v>
      </c>
      <c r="D35" s="98" t="str">
        <f>PLANTILLA!D40</f>
        <v>pza</v>
      </c>
      <c r="E35" s="99" t="str">
        <f t="shared" si="1"/>
        <v>#REF!</v>
      </c>
      <c r="F35" s="99" t="str">
        <f t="shared" si="2"/>
        <v>#REF!</v>
      </c>
      <c r="G35" s="212" t="str">
        <f t="shared" si="3"/>
        <v>#REF!</v>
      </c>
      <c r="H35" s="212" t="str">
        <f t="shared" si="4"/>
        <v>#REF!</v>
      </c>
      <c r="I35" s="212" t="str">
        <f t="shared" si="5"/>
        <v>#REF!</v>
      </c>
      <c r="J35" s="212" t="str">
        <f t="shared" si="6"/>
        <v>#REF!</v>
      </c>
      <c r="K35" s="212" t="str">
        <f t="shared" si="7"/>
        <v>#REF!</v>
      </c>
      <c r="L35" s="212" t="str">
        <f t="shared" si="8"/>
        <v>#REF!</v>
      </c>
      <c r="M35" s="212" t="str">
        <f t="shared" si="9"/>
        <v>#REF!</v>
      </c>
      <c r="N35" s="212" t="str">
        <f t="shared" si="10"/>
        <v>#REF!</v>
      </c>
      <c r="O35" s="106" t="str">
        <f t="shared" si="11"/>
        <v>#REF!</v>
      </c>
    </row>
    <row r="36" ht="15.75" customHeight="1">
      <c r="A36" s="171" t="str">
        <f>PLANTILLA!A41</f>
        <v/>
      </c>
      <c r="B36" s="211" t="str">
        <f>PLANTILLA!B41</f>
        <v>MATERIALES CONSUMIBLES</v>
      </c>
      <c r="C36" s="105" t="str">
        <f>PLANTILLA!C41</f>
        <v/>
      </c>
      <c r="D36" s="98" t="str">
        <f>PLANTILLA!D41</f>
        <v/>
      </c>
      <c r="E36" s="99" t="str">
        <f t="shared" si="1"/>
        <v>#REF!</v>
      </c>
      <c r="F36" s="99" t="str">
        <f t="shared" si="2"/>
        <v>#REF!</v>
      </c>
      <c r="G36" s="212" t="str">
        <f t="shared" si="3"/>
        <v>#REF!</v>
      </c>
      <c r="H36" s="212" t="str">
        <f t="shared" si="4"/>
        <v>#REF!</v>
      </c>
      <c r="I36" s="212" t="str">
        <f t="shared" si="5"/>
        <v>#REF!</v>
      </c>
      <c r="J36" s="212" t="str">
        <f t="shared" si="6"/>
        <v>#REF!</v>
      </c>
      <c r="K36" s="212" t="str">
        <f t="shared" si="7"/>
        <v>#REF!</v>
      </c>
      <c r="L36" s="212" t="str">
        <f t="shared" si="8"/>
        <v>#REF!</v>
      </c>
      <c r="M36" s="212" t="str">
        <f t="shared" si="9"/>
        <v>#REF!</v>
      </c>
      <c r="N36" s="212" t="str">
        <f t="shared" si="10"/>
        <v>#REF!</v>
      </c>
      <c r="O36" s="106" t="str">
        <f t="shared" si="11"/>
        <v>#REF!</v>
      </c>
    </row>
    <row r="37" ht="15.75" customHeight="1">
      <c r="A37" s="171" t="str">
        <f>PLANTILLA!A42</f>
        <v>Co</v>
      </c>
      <c r="B37" s="171" t="str">
        <f>PLANTILLA!B42</f>
        <v>MDF 3 mm de espesor de 30 x 30 cm</v>
      </c>
      <c r="C37" s="105">
        <f>PLANTILLA!C42</f>
        <v>1</v>
      </c>
      <c r="D37" s="98" t="str">
        <f>PLANTILLA!D42</f>
        <v>pza</v>
      </c>
      <c r="E37" s="99" t="str">
        <f t="shared" si="1"/>
        <v>#REF!</v>
      </c>
      <c r="F37" s="99" t="str">
        <f t="shared" si="2"/>
        <v>#REF!</v>
      </c>
      <c r="G37" s="212" t="str">
        <f t="shared" si="3"/>
        <v>#REF!</v>
      </c>
      <c r="H37" s="212" t="str">
        <f t="shared" si="4"/>
        <v>#REF!</v>
      </c>
      <c r="I37" s="212" t="str">
        <f t="shared" si="5"/>
        <v>#REF!</v>
      </c>
      <c r="J37" s="212" t="str">
        <f t="shared" si="6"/>
        <v>#REF!</v>
      </c>
      <c r="K37" s="212" t="str">
        <f t="shared" si="7"/>
        <v>#REF!</v>
      </c>
      <c r="L37" s="212" t="str">
        <f t="shared" si="8"/>
        <v>#REF!</v>
      </c>
      <c r="M37" s="212" t="str">
        <f t="shared" si="9"/>
        <v>#REF!</v>
      </c>
      <c r="N37" s="212" t="str">
        <f t="shared" si="10"/>
        <v>#REF!</v>
      </c>
      <c r="O37" s="106" t="str">
        <f t="shared" si="11"/>
        <v>#REF!</v>
      </c>
    </row>
    <row r="38" ht="15.75" customHeight="1">
      <c r="A38" s="171" t="str">
        <f>PLANTILLA!A43</f>
        <v>Co</v>
      </c>
      <c r="B38" s="171" t="str">
        <f>PLANTILLA!B43</f>
        <v>Cartulina blanca</v>
      </c>
      <c r="C38" s="105">
        <f>PLANTILLA!C43</f>
        <v>1</v>
      </c>
      <c r="D38" s="98" t="str">
        <f>PLANTILLA!D43</f>
        <v>pza</v>
      </c>
      <c r="E38" s="99" t="str">
        <f t="shared" si="1"/>
        <v>#REF!</v>
      </c>
      <c r="F38" s="99" t="str">
        <f t="shared" si="2"/>
        <v>#REF!</v>
      </c>
      <c r="G38" s="212" t="str">
        <f t="shared" si="3"/>
        <v>#REF!</v>
      </c>
      <c r="H38" s="212" t="str">
        <f t="shared" si="4"/>
        <v>#REF!</v>
      </c>
      <c r="I38" s="212" t="str">
        <f t="shared" si="5"/>
        <v>#REF!</v>
      </c>
      <c r="J38" s="212" t="str">
        <f t="shared" si="6"/>
        <v>#REF!</v>
      </c>
      <c r="K38" s="212" t="str">
        <f t="shared" si="7"/>
        <v>#REF!</v>
      </c>
      <c r="L38" s="212" t="str">
        <f t="shared" si="8"/>
        <v>#REF!</v>
      </c>
      <c r="M38" s="212" t="str">
        <f t="shared" si="9"/>
        <v>#REF!</v>
      </c>
      <c r="N38" s="212" t="str">
        <f t="shared" si="10"/>
        <v>#REF!</v>
      </c>
      <c r="O38" s="106" t="str">
        <f t="shared" si="11"/>
        <v>#REF!</v>
      </c>
    </row>
    <row r="39" ht="15.75" customHeight="1">
      <c r="A39" s="171" t="str">
        <f>PLANTILLA!A44</f>
        <v>Co</v>
      </c>
      <c r="B39" s="171" t="str">
        <f>PLANTILLA!B44</f>
        <v>Hojas blancas tamaño carta</v>
      </c>
      <c r="C39" s="105">
        <f>PLANTILLA!C44</f>
        <v>1</v>
      </c>
      <c r="D39" s="98" t="str">
        <f>PLANTILLA!D44</f>
        <v>hoja</v>
      </c>
      <c r="E39" s="214" t="str">
        <f t="shared" si="1"/>
        <v>#REF!</v>
      </c>
      <c r="F39" s="214" t="str">
        <f t="shared" si="2"/>
        <v>#REF!</v>
      </c>
      <c r="G39" s="212" t="str">
        <f t="shared" si="3"/>
        <v>#REF!</v>
      </c>
      <c r="H39" s="212" t="str">
        <f t="shared" si="4"/>
        <v>#REF!</v>
      </c>
      <c r="I39" s="212" t="str">
        <f t="shared" si="5"/>
        <v>#REF!</v>
      </c>
      <c r="J39" s="212" t="str">
        <f t="shared" si="6"/>
        <v>#REF!</v>
      </c>
      <c r="K39" s="212" t="str">
        <f t="shared" si="7"/>
        <v>#REF!</v>
      </c>
      <c r="L39" s="212" t="str">
        <f t="shared" si="8"/>
        <v>#REF!</v>
      </c>
      <c r="M39" s="212" t="str">
        <f t="shared" si="9"/>
        <v>#REF!</v>
      </c>
      <c r="N39" s="212" t="str">
        <f t="shared" si="10"/>
        <v>#REF!</v>
      </c>
      <c r="O39" s="106" t="str">
        <f t="shared" si="11"/>
        <v>#REF!</v>
      </c>
    </row>
    <row r="40" ht="15.75" customHeight="1">
      <c r="A40" s="171" t="str">
        <f>PLANTILLA!A45</f>
        <v>Co</v>
      </c>
      <c r="B40" s="171" t="str">
        <f>PLANTILLA!B45</f>
        <v>Hojas de colores (varios) tamaño carta</v>
      </c>
      <c r="C40" s="105">
        <f>PLANTILLA!C45</f>
        <v>1</v>
      </c>
      <c r="D40" s="98" t="str">
        <f>PLANTILLA!D45</f>
        <v>hoja</v>
      </c>
      <c r="E40" s="214" t="str">
        <f t="shared" si="1"/>
        <v>#REF!</v>
      </c>
      <c r="F40" s="214" t="str">
        <f t="shared" si="2"/>
        <v>#REF!</v>
      </c>
      <c r="G40" s="212" t="str">
        <f t="shared" si="3"/>
        <v>#REF!</v>
      </c>
      <c r="H40" s="212" t="str">
        <f t="shared" si="4"/>
        <v>#REF!</v>
      </c>
      <c r="I40" s="212" t="str">
        <f t="shared" si="5"/>
        <v>#REF!</v>
      </c>
      <c r="J40" s="212" t="str">
        <f t="shared" si="6"/>
        <v>#REF!</v>
      </c>
      <c r="K40" s="212" t="str">
        <f t="shared" si="7"/>
        <v>#REF!</v>
      </c>
      <c r="L40" s="212" t="str">
        <f t="shared" si="8"/>
        <v>#REF!</v>
      </c>
      <c r="M40" s="212" t="str">
        <f t="shared" si="9"/>
        <v>#REF!</v>
      </c>
      <c r="N40" s="212" t="str">
        <f t="shared" si="10"/>
        <v>#REF!</v>
      </c>
      <c r="O40" s="106" t="str">
        <f t="shared" si="11"/>
        <v>#REF!</v>
      </c>
    </row>
    <row r="41" ht="15.75" customHeight="1">
      <c r="A41" s="171" t="str">
        <f>PLANTILLA!A46</f>
        <v>Co</v>
      </c>
      <c r="B41" s="171" t="str">
        <f>PLANTILLA!B46</f>
        <v>Post-it</v>
      </c>
      <c r="C41" s="105">
        <f>PLANTILLA!C46</f>
        <v>1</v>
      </c>
      <c r="D41" s="98" t="str">
        <f>PLANTILLA!D46</f>
        <v>bloc de 100 hojas</v>
      </c>
      <c r="E41" s="99" t="str">
        <f t="shared" si="1"/>
        <v>#REF!</v>
      </c>
      <c r="F41" s="99" t="str">
        <f t="shared" si="2"/>
        <v>#REF!</v>
      </c>
      <c r="G41" s="212" t="str">
        <f t="shared" si="3"/>
        <v>#REF!</v>
      </c>
      <c r="H41" s="212" t="str">
        <f t="shared" si="4"/>
        <v>#REF!</v>
      </c>
      <c r="I41" s="212" t="str">
        <f t="shared" si="5"/>
        <v>#REF!</v>
      </c>
      <c r="J41" s="212" t="str">
        <f t="shared" si="6"/>
        <v>#REF!</v>
      </c>
      <c r="K41" s="212" t="str">
        <f t="shared" si="7"/>
        <v>#REF!</v>
      </c>
      <c r="L41" s="212" t="str">
        <f t="shared" si="8"/>
        <v>#REF!</v>
      </c>
      <c r="M41" s="212" t="str">
        <f t="shared" si="9"/>
        <v>#REF!</v>
      </c>
      <c r="N41" s="212" t="str">
        <f t="shared" si="10"/>
        <v>#REF!</v>
      </c>
      <c r="O41" s="106" t="str">
        <f t="shared" si="11"/>
        <v>#REF!</v>
      </c>
    </row>
    <row r="42" ht="15.75" customHeight="1">
      <c r="A42" s="171" t="str">
        <f>PLANTILLA!A47</f>
        <v>Co</v>
      </c>
      <c r="B42" s="171" t="str">
        <f>PLANTILLA!B47</f>
        <v>Fomi tamaño carta</v>
      </c>
      <c r="C42" s="105">
        <f>PLANTILLA!C47</f>
        <v>1</v>
      </c>
      <c r="D42" s="98" t="str">
        <f>PLANTILLA!D47</f>
        <v>hoja</v>
      </c>
      <c r="E42" s="214" t="str">
        <f t="shared" si="1"/>
        <v>#REF!</v>
      </c>
      <c r="F42" s="214" t="str">
        <f t="shared" si="2"/>
        <v>#REF!</v>
      </c>
      <c r="G42" s="212" t="str">
        <f t="shared" si="3"/>
        <v>#REF!</v>
      </c>
      <c r="H42" s="212" t="str">
        <f t="shared" si="4"/>
        <v>#REF!</v>
      </c>
      <c r="I42" s="212" t="str">
        <f t="shared" si="5"/>
        <v>#REF!</v>
      </c>
      <c r="J42" s="212" t="str">
        <f t="shared" si="6"/>
        <v>#REF!</v>
      </c>
      <c r="K42" s="212" t="str">
        <f t="shared" si="7"/>
        <v>#REF!</v>
      </c>
      <c r="L42" s="212" t="str">
        <f t="shared" si="8"/>
        <v>#REF!</v>
      </c>
      <c r="M42" s="212" t="str">
        <f t="shared" si="9"/>
        <v>#REF!</v>
      </c>
      <c r="N42" s="212" t="str">
        <f t="shared" si="10"/>
        <v>#REF!</v>
      </c>
      <c r="O42" s="106" t="str">
        <f t="shared" si="11"/>
        <v>#REF!</v>
      </c>
    </row>
    <row r="43" ht="15.75" customHeight="1">
      <c r="A43" s="171" t="str">
        <f>PLANTILLA!A48</f>
        <v>Co</v>
      </c>
      <c r="B43" s="171" t="str">
        <f>PLANTILLA!B48</f>
        <v>Papel aluminio</v>
      </c>
      <c r="C43" s="105">
        <f>PLANTILLA!C48</f>
        <v>1</v>
      </c>
      <c r="D43" s="98" t="str">
        <f>PLANTILLA!D48</f>
        <v>rollo</v>
      </c>
      <c r="E43" s="99" t="str">
        <f t="shared" si="1"/>
        <v>#REF!</v>
      </c>
      <c r="F43" s="99" t="str">
        <f t="shared" si="2"/>
        <v>#REF!</v>
      </c>
      <c r="G43" s="212" t="str">
        <f t="shared" si="3"/>
        <v>#REF!</v>
      </c>
      <c r="H43" s="212" t="str">
        <f t="shared" si="4"/>
        <v>#REF!</v>
      </c>
      <c r="I43" s="212" t="str">
        <f t="shared" si="5"/>
        <v>#REF!</v>
      </c>
      <c r="J43" s="212" t="str">
        <f t="shared" si="6"/>
        <v>#REF!</v>
      </c>
      <c r="K43" s="212" t="str">
        <f t="shared" si="7"/>
        <v>#REF!</v>
      </c>
      <c r="L43" s="212" t="str">
        <f t="shared" si="8"/>
        <v>#REF!</v>
      </c>
      <c r="M43" s="212" t="str">
        <f t="shared" si="9"/>
        <v>#REF!</v>
      </c>
      <c r="N43" s="212" t="str">
        <f t="shared" si="10"/>
        <v>#REF!</v>
      </c>
      <c r="O43" s="106" t="str">
        <f t="shared" si="11"/>
        <v>#REF!</v>
      </c>
    </row>
    <row r="44" ht="15.75" customHeight="1">
      <c r="A44" s="171" t="str">
        <f>PLANTILLA!A49</f>
        <v>Co</v>
      </c>
      <c r="B44" s="171" t="str">
        <f>PLANTILLA!B49</f>
        <v>Abatelenguas (palitos planos) 15 cm largo x 18 mm ancho</v>
      </c>
      <c r="C44" s="105">
        <f>PLANTILLA!C49</f>
        <v>1</v>
      </c>
      <c r="D44" s="98" t="str">
        <f>PLANTILLA!D49</f>
        <v>pza</v>
      </c>
      <c r="E44" s="99" t="str">
        <f t="shared" si="1"/>
        <v>#REF!</v>
      </c>
      <c r="F44" s="99" t="str">
        <f t="shared" si="2"/>
        <v>#REF!</v>
      </c>
      <c r="G44" s="212" t="str">
        <f t="shared" si="3"/>
        <v>#REF!</v>
      </c>
      <c r="H44" s="212" t="str">
        <f t="shared" si="4"/>
        <v>#REF!</v>
      </c>
      <c r="I44" s="212" t="str">
        <f t="shared" si="5"/>
        <v>#REF!</v>
      </c>
      <c r="J44" s="212" t="str">
        <f t="shared" si="6"/>
        <v>#REF!</v>
      </c>
      <c r="K44" s="212" t="str">
        <f t="shared" si="7"/>
        <v>#REF!</v>
      </c>
      <c r="L44" s="212" t="str">
        <f t="shared" si="8"/>
        <v>#REF!</v>
      </c>
      <c r="M44" s="212" t="str">
        <f t="shared" si="9"/>
        <v>#REF!</v>
      </c>
      <c r="N44" s="212" t="str">
        <f t="shared" si="10"/>
        <v>#REF!</v>
      </c>
      <c r="O44" s="106" t="str">
        <f t="shared" si="11"/>
        <v>#REF!</v>
      </c>
    </row>
    <row r="45" ht="15.75" customHeight="1">
      <c r="A45" s="171" t="str">
        <f>PLANTILLA!A50</f>
        <v>Co</v>
      </c>
      <c r="B45" s="171" t="str">
        <f>PLANTILLA!B50</f>
        <v>Palito de madera redondo 60 largo x 1 cm de diámetro </v>
      </c>
      <c r="C45" s="105">
        <f>PLANTILLA!C50</f>
        <v>1</v>
      </c>
      <c r="D45" s="98" t="str">
        <f>PLANTILLA!D50</f>
        <v>pza</v>
      </c>
      <c r="E45" s="99" t="str">
        <f t="shared" si="1"/>
        <v>#REF!</v>
      </c>
      <c r="F45" s="99" t="str">
        <f t="shared" si="2"/>
        <v>#REF!</v>
      </c>
      <c r="G45" s="212" t="str">
        <f t="shared" si="3"/>
        <v>#REF!</v>
      </c>
      <c r="H45" s="212" t="str">
        <f t="shared" si="4"/>
        <v>#REF!</v>
      </c>
      <c r="I45" s="212" t="str">
        <f t="shared" si="5"/>
        <v>#REF!</v>
      </c>
      <c r="J45" s="212" t="str">
        <f t="shared" si="6"/>
        <v>#REF!</v>
      </c>
      <c r="K45" s="212" t="str">
        <f t="shared" si="7"/>
        <v>#REF!</v>
      </c>
      <c r="L45" s="212" t="str">
        <f t="shared" si="8"/>
        <v>#REF!</v>
      </c>
      <c r="M45" s="212" t="str">
        <f t="shared" si="9"/>
        <v>#REF!</v>
      </c>
      <c r="N45" s="212" t="str">
        <f t="shared" si="10"/>
        <v>#REF!</v>
      </c>
      <c r="O45" s="106" t="str">
        <f t="shared" si="11"/>
        <v>#REF!</v>
      </c>
    </row>
    <row r="46" ht="15.75" customHeight="1">
      <c r="A46" s="171" t="str">
        <f>PLANTILLA!A51</f>
        <v>Co</v>
      </c>
      <c r="B46" s="171" t="str">
        <f>PLANTILLA!B51</f>
        <v>Palito de madera redondo 30 largo x 1 cm de diámetro  </v>
      </c>
      <c r="C46" s="105">
        <f>PLANTILLA!C51</f>
        <v>1</v>
      </c>
      <c r="D46" s="98" t="str">
        <f>PLANTILLA!D51</f>
        <v>pza</v>
      </c>
      <c r="E46" s="99" t="str">
        <f t="shared" si="1"/>
        <v>#REF!</v>
      </c>
      <c r="F46" s="99" t="str">
        <f t="shared" si="2"/>
        <v>#REF!</v>
      </c>
      <c r="G46" s="212" t="str">
        <f t="shared" si="3"/>
        <v>#REF!</v>
      </c>
      <c r="H46" s="212" t="str">
        <f t="shared" si="4"/>
        <v>#REF!</v>
      </c>
      <c r="I46" s="212" t="str">
        <f t="shared" si="5"/>
        <v>#REF!</v>
      </c>
      <c r="J46" s="212" t="str">
        <f t="shared" si="6"/>
        <v>#REF!</v>
      </c>
      <c r="K46" s="212" t="str">
        <f t="shared" si="7"/>
        <v>#REF!</v>
      </c>
      <c r="L46" s="212" t="str">
        <f t="shared" si="8"/>
        <v>#REF!</v>
      </c>
      <c r="M46" s="212" t="str">
        <f t="shared" si="9"/>
        <v>#REF!</v>
      </c>
      <c r="N46" s="212" t="str">
        <f t="shared" si="10"/>
        <v>#REF!</v>
      </c>
      <c r="O46" s="106" t="str">
        <f t="shared" si="11"/>
        <v>#REF!</v>
      </c>
    </row>
    <row r="47" ht="15.75" customHeight="1">
      <c r="A47" s="171" t="str">
        <f>PLANTILLA!A52</f>
        <v>Co</v>
      </c>
      <c r="B47" s="171" t="str">
        <f>PLANTILLA!B52</f>
        <v>Cuerda</v>
      </c>
      <c r="C47" s="105">
        <f>PLANTILLA!C52</f>
        <v>1</v>
      </c>
      <c r="D47" s="98" t="str">
        <f>PLANTILLA!D52</f>
        <v>metro</v>
      </c>
      <c r="E47" s="99" t="str">
        <f t="shared" si="1"/>
        <v>#REF!</v>
      </c>
      <c r="F47" s="99" t="str">
        <f t="shared" si="2"/>
        <v>#REF!</v>
      </c>
      <c r="G47" s="212" t="str">
        <f t="shared" si="3"/>
        <v>#REF!</v>
      </c>
      <c r="H47" s="212" t="str">
        <f t="shared" si="4"/>
        <v>#REF!</v>
      </c>
      <c r="I47" s="212" t="str">
        <f t="shared" si="5"/>
        <v>#REF!</v>
      </c>
      <c r="J47" s="212" t="str">
        <f t="shared" si="6"/>
        <v>#REF!</v>
      </c>
      <c r="K47" s="212" t="str">
        <f t="shared" si="7"/>
        <v>#REF!</v>
      </c>
      <c r="L47" s="212" t="str">
        <f t="shared" si="8"/>
        <v>#REF!</v>
      </c>
      <c r="M47" s="212" t="str">
        <f t="shared" si="9"/>
        <v>#REF!</v>
      </c>
      <c r="N47" s="212" t="str">
        <f t="shared" si="10"/>
        <v>#REF!</v>
      </c>
      <c r="O47" s="106" t="str">
        <f t="shared" si="11"/>
        <v>#REF!</v>
      </c>
    </row>
    <row r="48" ht="15.75" customHeight="1">
      <c r="A48" s="171" t="str">
        <f>PLANTILLA!A53</f>
        <v>Co</v>
      </c>
      <c r="B48" s="171" t="str">
        <f>PLANTILLA!B53</f>
        <v>Hilo de coser</v>
      </c>
      <c r="C48" s="105">
        <f>PLANTILLA!C53</f>
        <v>1</v>
      </c>
      <c r="D48" s="98" t="str">
        <f>PLANTILLA!D53</f>
        <v>carrete</v>
      </c>
      <c r="E48" s="99" t="str">
        <f t="shared" si="1"/>
        <v>#REF!</v>
      </c>
      <c r="F48" s="99" t="str">
        <f t="shared" si="2"/>
        <v>#REF!</v>
      </c>
      <c r="G48" s="212" t="str">
        <f t="shared" si="3"/>
        <v>#REF!</v>
      </c>
      <c r="H48" s="212" t="str">
        <f t="shared" si="4"/>
        <v>#REF!</v>
      </c>
      <c r="I48" s="212" t="str">
        <f t="shared" si="5"/>
        <v>#REF!</v>
      </c>
      <c r="J48" s="212" t="str">
        <f t="shared" si="6"/>
        <v>#REF!</v>
      </c>
      <c r="K48" s="212" t="str">
        <f t="shared" si="7"/>
        <v>#REF!</v>
      </c>
      <c r="L48" s="212" t="str">
        <f t="shared" si="8"/>
        <v>#REF!</v>
      </c>
      <c r="M48" s="212" t="str">
        <f t="shared" si="9"/>
        <v>#REF!</v>
      </c>
      <c r="N48" s="212" t="str">
        <f t="shared" si="10"/>
        <v>#REF!</v>
      </c>
      <c r="O48" s="106" t="str">
        <f t="shared" si="11"/>
        <v>#REF!</v>
      </c>
    </row>
    <row r="49" ht="15.75" customHeight="1">
      <c r="A49" s="171" t="str">
        <f>PLANTILLA!A54</f>
        <v>Co</v>
      </c>
      <c r="B49" s="171" t="str">
        <f>PLANTILLA!B54</f>
        <v>Estambre</v>
      </c>
      <c r="C49" s="105">
        <f>PLANTILLA!C54</f>
        <v>1</v>
      </c>
      <c r="D49" s="98" t="str">
        <f>PLANTILLA!D54</f>
        <v>metro</v>
      </c>
      <c r="E49" s="214" t="str">
        <f t="shared" si="1"/>
        <v>#REF!</v>
      </c>
      <c r="F49" s="214" t="str">
        <f t="shared" si="2"/>
        <v>#REF!</v>
      </c>
      <c r="G49" s="212" t="str">
        <f t="shared" si="3"/>
        <v>#REF!</v>
      </c>
      <c r="H49" s="212" t="str">
        <f t="shared" si="4"/>
        <v>#REF!</v>
      </c>
      <c r="I49" s="212" t="str">
        <f t="shared" si="5"/>
        <v>#REF!</v>
      </c>
      <c r="J49" s="212" t="str">
        <f t="shared" si="6"/>
        <v>#REF!</v>
      </c>
      <c r="K49" s="212" t="str">
        <f t="shared" si="7"/>
        <v>#REF!</v>
      </c>
      <c r="L49" s="212" t="str">
        <f t="shared" si="8"/>
        <v>#REF!</v>
      </c>
      <c r="M49" s="212" t="str">
        <f t="shared" si="9"/>
        <v>#REF!</v>
      </c>
      <c r="N49" s="212" t="str">
        <f t="shared" si="10"/>
        <v>#REF!</v>
      </c>
      <c r="O49" s="106" t="str">
        <f t="shared" si="11"/>
        <v>#REF!</v>
      </c>
    </row>
    <row r="50" ht="15.75" customHeight="1">
      <c r="A50" s="171" t="str">
        <f>PLANTILLA!A55</f>
        <v>Co</v>
      </c>
      <c r="B50" s="171" t="str">
        <f>PLANTILLA!B55</f>
        <v>Globos de tamaño # 9</v>
      </c>
      <c r="C50" s="105">
        <f>PLANTILLA!C55</f>
        <v>1</v>
      </c>
      <c r="D50" s="98" t="str">
        <f>PLANTILLA!D55</f>
        <v>pza</v>
      </c>
      <c r="E50" s="99" t="str">
        <f t="shared" si="1"/>
        <v>#REF!</v>
      </c>
      <c r="F50" s="99" t="str">
        <f t="shared" si="2"/>
        <v>#REF!</v>
      </c>
      <c r="G50" s="212" t="str">
        <f t="shared" si="3"/>
        <v>#REF!</v>
      </c>
      <c r="H50" s="212" t="str">
        <f t="shared" si="4"/>
        <v>#REF!</v>
      </c>
      <c r="I50" s="212" t="str">
        <f t="shared" si="5"/>
        <v>#REF!</v>
      </c>
      <c r="J50" s="212" t="str">
        <f t="shared" si="6"/>
        <v>#REF!</v>
      </c>
      <c r="K50" s="212" t="str">
        <f t="shared" si="7"/>
        <v>#REF!</v>
      </c>
      <c r="L50" s="212" t="str">
        <f t="shared" si="8"/>
        <v>#REF!</v>
      </c>
      <c r="M50" s="212" t="str">
        <f t="shared" si="9"/>
        <v>#REF!</v>
      </c>
      <c r="N50" s="212" t="str">
        <f t="shared" si="10"/>
        <v>#REF!</v>
      </c>
      <c r="O50" s="106" t="str">
        <f t="shared" si="11"/>
        <v>#REF!</v>
      </c>
    </row>
    <row r="51" ht="15.75" customHeight="1">
      <c r="A51" s="171" t="str">
        <f>PLANTILLA!A56</f>
        <v>Co</v>
      </c>
      <c r="B51" s="171" t="str">
        <f>PLANTILLA!B56</f>
        <v>Limpiapipas</v>
      </c>
      <c r="C51" s="105">
        <f>PLANTILLA!C56</f>
        <v>1</v>
      </c>
      <c r="D51" s="98" t="str">
        <f>PLANTILLA!D56</f>
        <v>pza</v>
      </c>
      <c r="E51" s="99" t="str">
        <f t="shared" si="1"/>
        <v>#REF!</v>
      </c>
      <c r="F51" s="99" t="str">
        <f t="shared" si="2"/>
        <v>#REF!</v>
      </c>
      <c r="G51" s="212" t="str">
        <f t="shared" si="3"/>
        <v>#REF!</v>
      </c>
      <c r="H51" s="212" t="str">
        <f t="shared" si="4"/>
        <v>#REF!</v>
      </c>
      <c r="I51" s="212" t="str">
        <f t="shared" si="5"/>
        <v>#REF!</v>
      </c>
      <c r="J51" s="212" t="str">
        <f t="shared" si="6"/>
        <v>#REF!</v>
      </c>
      <c r="K51" s="212" t="str">
        <f t="shared" si="7"/>
        <v>#REF!</v>
      </c>
      <c r="L51" s="212" t="str">
        <f t="shared" si="8"/>
        <v>#REF!</v>
      </c>
      <c r="M51" s="212" t="str">
        <f t="shared" si="9"/>
        <v>#REF!</v>
      </c>
      <c r="N51" s="212" t="str">
        <f t="shared" si="10"/>
        <v>#REF!</v>
      </c>
      <c r="O51" s="106" t="str">
        <f t="shared" si="11"/>
        <v>#REF!</v>
      </c>
    </row>
    <row r="52" ht="15.75" customHeight="1">
      <c r="A52" s="171" t="str">
        <f>PLANTILLA!A57</f>
        <v>Co</v>
      </c>
      <c r="B52" s="171" t="str">
        <f>PLANTILLA!B57</f>
        <v>Barra de plastilina 180 g</v>
      </c>
      <c r="C52" s="105">
        <f>PLANTILLA!C57</f>
        <v>1</v>
      </c>
      <c r="D52" s="98" t="str">
        <f>PLANTILLA!D57</f>
        <v>pza</v>
      </c>
      <c r="E52" s="99" t="str">
        <f t="shared" si="1"/>
        <v>#REF!</v>
      </c>
      <c r="F52" s="99" t="str">
        <f t="shared" si="2"/>
        <v>#REF!</v>
      </c>
      <c r="G52" s="212" t="str">
        <f t="shared" si="3"/>
        <v>#REF!</v>
      </c>
      <c r="H52" s="212" t="str">
        <f t="shared" si="4"/>
        <v>#REF!</v>
      </c>
      <c r="I52" s="212" t="str">
        <f t="shared" si="5"/>
        <v>#REF!</v>
      </c>
      <c r="J52" s="212" t="str">
        <f t="shared" si="6"/>
        <v>#REF!</v>
      </c>
      <c r="K52" s="212" t="str">
        <f t="shared" si="7"/>
        <v>#REF!</v>
      </c>
      <c r="L52" s="212" t="str">
        <f t="shared" si="8"/>
        <v>#REF!</v>
      </c>
      <c r="M52" s="212" t="str">
        <f t="shared" si="9"/>
        <v>#REF!</v>
      </c>
      <c r="N52" s="212" t="str">
        <f t="shared" si="10"/>
        <v>#REF!</v>
      </c>
      <c r="O52" s="106" t="str">
        <f t="shared" si="11"/>
        <v>#REF!</v>
      </c>
    </row>
    <row r="53" ht="15.75" customHeight="1">
      <c r="A53" s="171" t="str">
        <f>PLANTILLA!A58</f>
        <v>Co</v>
      </c>
      <c r="B53" s="171" t="str">
        <f>PLANTILLA!B58</f>
        <v>Paquete de 10 barritas de plastilina de colores</v>
      </c>
      <c r="C53" s="105">
        <f>PLANTILLA!C58</f>
        <v>1</v>
      </c>
      <c r="D53" s="98" t="str">
        <f>PLANTILLA!D58</f>
        <v>pza</v>
      </c>
      <c r="E53" s="214" t="str">
        <f t="shared" si="1"/>
        <v>#REF!</v>
      </c>
      <c r="F53" s="214" t="str">
        <f t="shared" si="2"/>
        <v>#REF!</v>
      </c>
      <c r="G53" s="212" t="str">
        <f t="shared" si="3"/>
        <v>#REF!</v>
      </c>
      <c r="H53" s="212" t="str">
        <f t="shared" si="4"/>
        <v>#REF!</v>
      </c>
      <c r="I53" s="212" t="str">
        <f t="shared" si="5"/>
        <v>#REF!</v>
      </c>
      <c r="J53" s="212" t="str">
        <f t="shared" si="6"/>
        <v>#REF!</v>
      </c>
      <c r="K53" s="212" t="str">
        <f t="shared" si="7"/>
        <v>#REF!</v>
      </c>
      <c r="L53" s="212" t="str">
        <f t="shared" si="8"/>
        <v>#REF!</v>
      </c>
      <c r="M53" s="212" t="str">
        <f t="shared" si="9"/>
        <v>#REF!</v>
      </c>
      <c r="N53" s="212" t="str">
        <f t="shared" si="10"/>
        <v>#REF!</v>
      </c>
      <c r="O53" s="106" t="str">
        <f t="shared" si="11"/>
        <v>#REF!</v>
      </c>
    </row>
    <row r="54" ht="15.75" customHeight="1">
      <c r="A54" s="171" t="str">
        <f>PLANTILLA!A59</f>
        <v>Co</v>
      </c>
      <c r="B54" s="171" t="str">
        <f>PLANTILLA!B59</f>
        <v>Fomi moldeable</v>
      </c>
      <c r="C54" s="105">
        <f>PLANTILLA!C59</f>
        <v>1</v>
      </c>
      <c r="D54" s="98" t="str">
        <f>PLANTILLA!D59</f>
        <v>bolsa</v>
      </c>
      <c r="E54" s="99" t="str">
        <f t="shared" si="1"/>
        <v>#REF!</v>
      </c>
      <c r="F54" s="99" t="str">
        <f t="shared" si="2"/>
        <v>#REF!</v>
      </c>
      <c r="G54" s="212" t="str">
        <f t="shared" si="3"/>
        <v>#REF!</v>
      </c>
      <c r="H54" s="212" t="str">
        <f t="shared" si="4"/>
        <v>#REF!</v>
      </c>
      <c r="I54" s="212" t="str">
        <f t="shared" si="5"/>
        <v>#REF!</v>
      </c>
      <c r="J54" s="212" t="str">
        <f t="shared" si="6"/>
        <v>#REF!</v>
      </c>
      <c r="K54" s="212" t="str">
        <f t="shared" si="7"/>
        <v>#REF!</v>
      </c>
      <c r="L54" s="212" t="str">
        <f t="shared" si="8"/>
        <v>#REF!</v>
      </c>
      <c r="M54" s="212" t="str">
        <f t="shared" si="9"/>
        <v>#REF!</v>
      </c>
      <c r="N54" s="212" t="str">
        <f t="shared" si="10"/>
        <v>#REF!</v>
      </c>
      <c r="O54" s="106" t="str">
        <f t="shared" si="11"/>
        <v>#REF!</v>
      </c>
    </row>
    <row r="55" ht="15.75" customHeight="1">
      <c r="A55" s="171" t="str">
        <f>PLANTILLA!A60</f>
        <v>Co</v>
      </c>
      <c r="B55" s="171" t="str">
        <f>PLANTILLA!B60</f>
        <v>Pasta para modelar</v>
      </c>
      <c r="C55" s="105">
        <f>PLANTILLA!C60</f>
        <v>1</v>
      </c>
      <c r="D55" s="98" t="str">
        <f>PLANTILLA!D60</f>
        <v>pza</v>
      </c>
      <c r="E55" s="99" t="str">
        <f t="shared" si="1"/>
        <v>#REF!</v>
      </c>
      <c r="F55" s="99" t="str">
        <f t="shared" si="2"/>
        <v>#REF!</v>
      </c>
      <c r="G55" s="212" t="str">
        <f t="shared" si="3"/>
        <v>#REF!</v>
      </c>
      <c r="H55" s="212" t="str">
        <f t="shared" si="4"/>
        <v>#REF!</v>
      </c>
      <c r="I55" s="212" t="str">
        <f t="shared" si="5"/>
        <v>#REF!</v>
      </c>
      <c r="J55" s="212" t="str">
        <f t="shared" si="6"/>
        <v>#REF!</v>
      </c>
      <c r="K55" s="212" t="str">
        <f t="shared" si="7"/>
        <v>#REF!</v>
      </c>
      <c r="L55" s="212" t="str">
        <f t="shared" si="8"/>
        <v>#REF!</v>
      </c>
      <c r="M55" s="212" t="str">
        <f t="shared" si="9"/>
        <v>#REF!</v>
      </c>
      <c r="N55" s="212" t="str">
        <f t="shared" si="10"/>
        <v>#REF!</v>
      </c>
      <c r="O55" s="106" t="str">
        <f t="shared" si="11"/>
        <v>#REF!</v>
      </c>
    </row>
    <row r="56" ht="15.75" customHeight="1">
      <c r="A56" s="171" t="str">
        <f>PLANTILLA!A61</f>
        <v>Co</v>
      </c>
      <c r="B56" s="171" t="str">
        <f>PLANTILLA!B61</f>
        <v>Silicón frío (bote de 250 ml)</v>
      </c>
      <c r="C56" s="105">
        <f>PLANTILLA!C61</f>
        <v>1</v>
      </c>
      <c r="D56" s="98" t="str">
        <f>PLANTILLA!D61</f>
        <v>pza</v>
      </c>
      <c r="E56" s="214" t="str">
        <f t="shared" si="1"/>
        <v>#REF!</v>
      </c>
      <c r="F56" s="214" t="str">
        <f t="shared" si="2"/>
        <v>#REF!</v>
      </c>
      <c r="G56" s="212" t="str">
        <f t="shared" si="3"/>
        <v>#REF!</v>
      </c>
      <c r="H56" s="212" t="str">
        <f t="shared" si="4"/>
        <v>#REF!</v>
      </c>
      <c r="I56" s="212" t="str">
        <f t="shared" si="5"/>
        <v>#REF!</v>
      </c>
      <c r="J56" s="212" t="str">
        <f t="shared" si="6"/>
        <v>#REF!</v>
      </c>
      <c r="K56" s="212" t="str">
        <f t="shared" si="7"/>
        <v>#REF!</v>
      </c>
      <c r="L56" s="212" t="str">
        <f t="shared" si="8"/>
        <v>#REF!</v>
      </c>
      <c r="M56" s="212" t="str">
        <f t="shared" si="9"/>
        <v>#REF!</v>
      </c>
      <c r="N56" s="212" t="str">
        <f t="shared" si="10"/>
        <v>#REF!</v>
      </c>
      <c r="O56" s="106" t="str">
        <f t="shared" si="11"/>
        <v>#REF!</v>
      </c>
    </row>
    <row r="57" ht="15.75" customHeight="1">
      <c r="A57" s="171" t="str">
        <f>PLANTILLA!A62</f>
        <v>Co</v>
      </c>
      <c r="B57" s="171" t="str">
        <f>PLANTILLA!B62</f>
        <v>Barra de silicón (tubito del diámetro de la pistola de silicón)</v>
      </c>
      <c r="C57" s="105">
        <f>PLANTILLA!C62</f>
        <v>1</v>
      </c>
      <c r="D57" s="98" t="str">
        <f>PLANTILLA!D62</f>
        <v>pza</v>
      </c>
      <c r="E57" s="99" t="str">
        <f t="shared" si="1"/>
        <v>#REF!</v>
      </c>
      <c r="F57" s="99" t="str">
        <f t="shared" si="2"/>
        <v>#REF!</v>
      </c>
      <c r="G57" s="212" t="str">
        <f t="shared" si="3"/>
        <v>#REF!</v>
      </c>
      <c r="H57" s="212" t="str">
        <f t="shared" si="4"/>
        <v>#REF!</v>
      </c>
      <c r="I57" s="212" t="str">
        <f t="shared" si="5"/>
        <v>#REF!</v>
      </c>
      <c r="J57" s="212" t="str">
        <f t="shared" si="6"/>
        <v>#REF!</v>
      </c>
      <c r="K57" s="212" t="str">
        <f t="shared" si="7"/>
        <v>#REF!</v>
      </c>
      <c r="L57" s="212" t="str">
        <f t="shared" si="8"/>
        <v>#REF!</v>
      </c>
      <c r="M57" s="212" t="str">
        <f t="shared" si="9"/>
        <v>#REF!</v>
      </c>
      <c r="N57" s="212" t="str">
        <f t="shared" si="10"/>
        <v>#REF!</v>
      </c>
      <c r="O57" s="106" t="str">
        <f t="shared" si="11"/>
        <v>#REF!</v>
      </c>
    </row>
    <row r="58" ht="15.75" customHeight="1">
      <c r="A58" s="171" t="str">
        <f>PLANTILLA!A63</f>
        <v>Co</v>
      </c>
      <c r="B58" s="171" t="str">
        <f>PLANTILLA!B63</f>
        <v>Pegamento blanco (Resistol) bote de 250 ml</v>
      </c>
      <c r="C58" s="105">
        <f>PLANTILLA!C63</f>
        <v>1</v>
      </c>
      <c r="D58" s="98" t="str">
        <f>PLANTILLA!D63</f>
        <v>pza</v>
      </c>
      <c r="E58" s="99" t="str">
        <f t="shared" si="1"/>
        <v>#REF!</v>
      </c>
      <c r="F58" s="99" t="str">
        <f t="shared" si="2"/>
        <v>#REF!</v>
      </c>
      <c r="G58" s="212" t="str">
        <f t="shared" si="3"/>
        <v>#REF!</v>
      </c>
      <c r="H58" s="212" t="str">
        <f t="shared" si="4"/>
        <v>#REF!</v>
      </c>
      <c r="I58" s="212" t="str">
        <f t="shared" si="5"/>
        <v>#REF!</v>
      </c>
      <c r="J58" s="212" t="str">
        <f t="shared" si="6"/>
        <v>#REF!</v>
      </c>
      <c r="K58" s="212" t="str">
        <f t="shared" si="7"/>
        <v>#REF!</v>
      </c>
      <c r="L58" s="212" t="str">
        <f t="shared" si="8"/>
        <v>#REF!</v>
      </c>
      <c r="M58" s="212" t="str">
        <f t="shared" si="9"/>
        <v>#REF!</v>
      </c>
      <c r="N58" s="212" t="str">
        <f t="shared" si="10"/>
        <v>#REF!</v>
      </c>
      <c r="O58" s="106" t="str">
        <f t="shared" si="11"/>
        <v>#REF!</v>
      </c>
    </row>
    <row r="59" ht="15.75" customHeight="1">
      <c r="A59" s="171" t="str">
        <f>PLANTILLA!A64</f>
        <v>Co</v>
      </c>
      <c r="B59" s="171" t="str">
        <f>PLANTILLA!B64</f>
        <v>Cinta adhesiva (masking tape 110 o cinta azul de pintor) 12 mm ancho x 50 m o similar</v>
      </c>
      <c r="C59" s="105">
        <f>PLANTILLA!C64</f>
        <v>1</v>
      </c>
      <c r="D59" s="98" t="str">
        <f>PLANTILLA!D64</f>
        <v>pza</v>
      </c>
      <c r="E59" s="214" t="str">
        <f t="shared" si="1"/>
        <v>#REF!</v>
      </c>
      <c r="F59" s="214" t="str">
        <f t="shared" si="2"/>
        <v>#REF!</v>
      </c>
      <c r="G59" s="212" t="str">
        <f t="shared" si="3"/>
        <v>#REF!</v>
      </c>
      <c r="H59" s="212" t="str">
        <f t="shared" si="4"/>
        <v>#REF!</v>
      </c>
      <c r="I59" s="212" t="str">
        <f t="shared" si="5"/>
        <v>#REF!</v>
      </c>
      <c r="J59" s="212" t="str">
        <f t="shared" si="6"/>
        <v>#REF!</v>
      </c>
      <c r="K59" s="212" t="str">
        <f t="shared" si="7"/>
        <v>#REF!</v>
      </c>
      <c r="L59" s="212" t="str">
        <f t="shared" si="8"/>
        <v>#REF!</v>
      </c>
      <c r="M59" s="212" t="str">
        <f t="shared" si="9"/>
        <v>#REF!</v>
      </c>
      <c r="N59" s="212" t="str">
        <f t="shared" si="10"/>
        <v>#REF!</v>
      </c>
      <c r="O59" s="106" t="str">
        <f t="shared" si="11"/>
        <v>#REF!</v>
      </c>
    </row>
    <row r="60" ht="15.75" customHeight="1">
      <c r="A60" s="171" t="str">
        <f>PLANTILLA!A65</f>
        <v>Co</v>
      </c>
      <c r="B60" s="171" t="str">
        <f>PLANTILLA!B65</f>
        <v>Cinta adhesiva transparente (diurex) 18 mm ancho x 33 m o similar</v>
      </c>
      <c r="C60" s="105">
        <f>PLANTILLA!C65</f>
        <v>1</v>
      </c>
      <c r="D60" s="98" t="str">
        <f>PLANTILLA!D65</f>
        <v>pza</v>
      </c>
      <c r="E60" s="99" t="str">
        <f t="shared" si="1"/>
        <v>#REF!</v>
      </c>
      <c r="F60" s="99" t="str">
        <f t="shared" si="2"/>
        <v>#REF!</v>
      </c>
      <c r="G60" s="212" t="str">
        <f t="shared" si="3"/>
        <v>#REF!</v>
      </c>
      <c r="H60" s="212" t="str">
        <f t="shared" si="4"/>
        <v>#REF!</v>
      </c>
      <c r="I60" s="212" t="str">
        <f t="shared" si="5"/>
        <v>#REF!</v>
      </c>
      <c r="J60" s="212" t="str">
        <f t="shared" si="6"/>
        <v>#REF!</v>
      </c>
      <c r="K60" s="212" t="str">
        <f t="shared" si="7"/>
        <v>#REF!</v>
      </c>
      <c r="L60" s="212" t="str">
        <f t="shared" si="8"/>
        <v>#REF!</v>
      </c>
      <c r="M60" s="212" t="str">
        <f t="shared" si="9"/>
        <v>#REF!</v>
      </c>
      <c r="N60" s="212" t="str">
        <f t="shared" si="10"/>
        <v>#REF!</v>
      </c>
      <c r="O60" s="106" t="str">
        <f t="shared" si="11"/>
        <v>#REF!</v>
      </c>
    </row>
    <row r="61" ht="15.75" customHeight="1">
      <c r="A61" s="171" t="str">
        <f>PLANTILLA!A66</f>
        <v>Co</v>
      </c>
      <c r="B61" s="171" t="str">
        <f>PLANTILLA!B66</f>
        <v>Liga grande #18 (8 cm largo aproximadamente)</v>
      </c>
      <c r="C61" s="105">
        <f>PLANTILLA!C66</f>
        <v>1</v>
      </c>
      <c r="D61" s="98" t="str">
        <f>PLANTILLA!D66</f>
        <v>pza</v>
      </c>
      <c r="E61" s="99" t="str">
        <f t="shared" si="1"/>
        <v>#REF!</v>
      </c>
      <c r="F61" s="99" t="str">
        <f t="shared" si="2"/>
        <v>#REF!</v>
      </c>
      <c r="G61" s="212" t="str">
        <f t="shared" si="3"/>
        <v>#REF!</v>
      </c>
      <c r="H61" s="212" t="str">
        <f t="shared" si="4"/>
        <v>#REF!</v>
      </c>
      <c r="I61" s="212" t="str">
        <f t="shared" si="5"/>
        <v>#REF!</v>
      </c>
      <c r="J61" s="212" t="str">
        <f t="shared" si="6"/>
        <v>#REF!</v>
      </c>
      <c r="K61" s="212" t="str">
        <f t="shared" si="7"/>
        <v>#REF!</v>
      </c>
      <c r="L61" s="212" t="str">
        <f t="shared" si="8"/>
        <v>#REF!</v>
      </c>
      <c r="M61" s="212" t="str">
        <f t="shared" si="9"/>
        <v>#REF!</v>
      </c>
      <c r="N61" s="212" t="str">
        <f t="shared" si="10"/>
        <v>#REF!</v>
      </c>
      <c r="O61" s="106" t="str">
        <f t="shared" si="11"/>
        <v>#REF!</v>
      </c>
    </row>
    <row r="62" ht="15.75" customHeight="1">
      <c r="A62" s="171" t="str">
        <f>PLANTILLA!A67</f>
        <v>Co</v>
      </c>
      <c r="B62" s="171" t="str">
        <f>PLANTILLA!B67</f>
        <v>Caja de 100 clips</v>
      </c>
      <c r="C62" s="105">
        <f>PLANTILLA!C67</f>
        <v>1</v>
      </c>
      <c r="D62" s="98" t="str">
        <f>PLANTILLA!D67</f>
        <v>pza</v>
      </c>
      <c r="E62" s="99" t="str">
        <f t="shared" si="1"/>
        <v>#REF!</v>
      </c>
      <c r="F62" s="99" t="str">
        <f t="shared" si="2"/>
        <v>#REF!</v>
      </c>
      <c r="G62" s="212" t="str">
        <f t="shared" si="3"/>
        <v>#REF!</v>
      </c>
      <c r="H62" s="212" t="str">
        <f t="shared" si="4"/>
        <v>#REF!</v>
      </c>
      <c r="I62" s="212" t="str">
        <f t="shared" si="5"/>
        <v>#REF!</v>
      </c>
      <c r="J62" s="212" t="str">
        <f t="shared" si="6"/>
        <v>#REF!</v>
      </c>
      <c r="K62" s="212" t="str">
        <f t="shared" si="7"/>
        <v>#REF!</v>
      </c>
      <c r="L62" s="212" t="str">
        <f t="shared" si="8"/>
        <v>#REF!</v>
      </c>
      <c r="M62" s="212" t="str">
        <f t="shared" si="9"/>
        <v>#REF!</v>
      </c>
      <c r="N62" s="212" t="str">
        <f t="shared" si="10"/>
        <v>#REF!</v>
      </c>
      <c r="O62" s="106" t="str">
        <f t="shared" si="11"/>
        <v>#REF!</v>
      </c>
    </row>
    <row r="63" ht="15.75" customHeight="1">
      <c r="A63" s="171" t="str">
        <f>PLANTILLA!A68</f>
        <v>Co</v>
      </c>
      <c r="B63" s="171" t="str">
        <f>PLANTILLA!B68</f>
        <v>Caja de 100 chinchetas</v>
      </c>
      <c r="C63" s="105">
        <f>PLANTILLA!C68</f>
        <v>1</v>
      </c>
      <c r="D63" s="98" t="str">
        <f>PLANTILLA!D68</f>
        <v>pza</v>
      </c>
      <c r="E63" s="99" t="str">
        <f t="shared" si="1"/>
        <v>#REF!</v>
      </c>
      <c r="F63" s="99" t="str">
        <f t="shared" si="2"/>
        <v>#REF!</v>
      </c>
      <c r="G63" s="212" t="str">
        <f t="shared" si="3"/>
        <v>#REF!</v>
      </c>
      <c r="H63" s="212" t="str">
        <f t="shared" si="4"/>
        <v>#REF!</v>
      </c>
      <c r="I63" s="212" t="str">
        <f t="shared" si="5"/>
        <v>#REF!</v>
      </c>
      <c r="J63" s="212" t="str">
        <f t="shared" si="6"/>
        <v>#REF!</v>
      </c>
      <c r="K63" s="212" t="str">
        <f t="shared" si="7"/>
        <v>#REF!</v>
      </c>
      <c r="L63" s="212" t="str">
        <f t="shared" si="8"/>
        <v>#REF!</v>
      </c>
      <c r="M63" s="212" t="str">
        <f t="shared" si="9"/>
        <v>#REF!</v>
      </c>
      <c r="N63" s="212" t="str">
        <f t="shared" si="10"/>
        <v>#REF!</v>
      </c>
      <c r="O63" s="106" t="str">
        <f t="shared" si="11"/>
        <v>#REF!</v>
      </c>
    </row>
    <row r="64" ht="15.75" customHeight="1">
      <c r="A64" s="171" t="str">
        <f>PLANTILLA!A69</f>
        <v>Co</v>
      </c>
      <c r="B64" s="171" t="str">
        <f>PLANTILLA!B69</f>
        <v>Caja de 12 crayolas de diferentes colores</v>
      </c>
      <c r="C64" s="105">
        <f>PLANTILLA!C69</f>
        <v>1</v>
      </c>
      <c r="D64" s="98" t="str">
        <f>PLANTILLA!D69</f>
        <v>pza</v>
      </c>
      <c r="E64" s="214" t="str">
        <f t="shared" si="1"/>
        <v>#REF!</v>
      </c>
      <c r="F64" s="214" t="str">
        <f t="shared" si="2"/>
        <v>#REF!</v>
      </c>
      <c r="G64" s="212" t="str">
        <f t="shared" si="3"/>
        <v>#REF!</v>
      </c>
      <c r="H64" s="212" t="str">
        <f t="shared" si="4"/>
        <v>#REF!</v>
      </c>
      <c r="I64" s="212" t="str">
        <f t="shared" si="5"/>
        <v>#REF!</v>
      </c>
      <c r="J64" s="212" t="str">
        <f t="shared" si="6"/>
        <v>#REF!</v>
      </c>
      <c r="K64" s="212" t="str">
        <f t="shared" si="7"/>
        <v>#REF!</v>
      </c>
      <c r="L64" s="212" t="str">
        <f t="shared" si="8"/>
        <v>#REF!</v>
      </c>
      <c r="M64" s="212" t="str">
        <f t="shared" si="9"/>
        <v>#REF!</v>
      </c>
      <c r="N64" s="212" t="str">
        <f t="shared" si="10"/>
        <v>#REF!</v>
      </c>
      <c r="O64" s="106" t="str">
        <f t="shared" si="11"/>
        <v>#REF!</v>
      </c>
      <c r="P64" s="99" t="s">
        <v>395</v>
      </c>
    </row>
    <row r="65" ht="15.75" customHeight="1">
      <c r="A65" s="171" t="str">
        <f>PLANTILLA!A70</f>
        <v>Co</v>
      </c>
      <c r="B65" s="171" t="str">
        <f>PLANTILLA!B70</f>
        <v>Paquete de pinturas acrílicas 20 ml (blanco, negro, rojo, azul, amarillo)</v>
      </c>
      <c r="C65" s="105">
        <f>PLANTILLA!C70</f>
        <v>1</v>
      </c>
      <c r="D65" s="98" t="str">
        <f>PLANTILLA!D70</f>
        <v>pza</v>
      </c>
      <c r="E65" s="99" t="str">
        <f t="shared" si="1"/>
        <v>#REF!</v>
      </c>
      <c r="F65" s="99" t="str">
        <f t="shared" si="2"/>
        <v>#REF!</v>
      </c>
      <c r="G65" s="212" t="str">
        <f t="shared" si="3"/>
        <v>#REF!</v>
      </c>
      <c r="H65" s="212" t="str">
        <f t="shared" si="4"/>
        <v>#REF!</v>
      </c>
      <c r="I65" s="212" t="str">
        <f t="shared" si="5"/>
        <v>#REF!</v>
      </c>
      <c r="J65" s="212" t="str">
        <f t="shared" si="6"/>
        <v>#REF!</v>
      </c>
      <c r="K65" s="212" t="str">
        <f t="shared" si="7"/>
        <v>#REF!</v>
      </c>
      <c r="L65" s="212" t="str">
        <f t="shared" si="8"/>
        <v>#REF!</v>
      </c>
      <c r="M65" s="212" t="str">
        <f t="shared" si="9"/>
        <v>#REF!</v>
      </c>
      <c r="N65" s="212" t="str">
        <f t="shared" si="10"/>
        <v>#REF!</v>
      </c>
      <c r="O65" s="106" t="str">
        <f t="shared" si="11"/>
        <v>#REF!</v>
      </c>
    </row>
    <row r="66" ht="15.75" customHeight="1">
      <c r="A66" s="171" t="str">
        <f>PLANTILLA!A71</f>
        <v>Co</v>
      </c>
      <c r="B66" s="171" t="str">
        <f>PLANTILLA!B71</f>
        <v>Led de color blanco</v>
      </c>
      <c r="C66" s="105">
        <f>PLANTILLA!C71</f>
        <v>1</v>
      </c>
      <c r="D66" s="98" t="str">
        <f>PLANTILLA!D71</f>
        <v>pza</v>
      </c>
      <c r="E66" s="99" t="str">
        <f t="shared" si="1"/>
        <v>#REF!</v>
      </c>
      <c r="F66" s="99" t="str">
        <f t="shared" si="2"/>
        <v>#REF!</v>
      </c>
      <c r="G66" s="212" t="str">
        <f t="shared" si="3"/>
        <v>#REF!</v>
      </c>
      <c r="H66" s="212" t="str">
        <f t="shared" si="4"/>
        <v>#REF!</v>
      </c>
      <c r="I66" s="212" t="str">
        <f t="shared" si="5"/>
        <v>#REF!</v>
      </c>
      <c r="J66" s="212" t="str">
        <f t="shared" si="6"/>
        <v>#REF!</v>
      </c>
      <c r="K66" s="212" t="str">
        <f t="shared" si="7"/>
        <v>#REF!</v>
      </c>
      <c r="L66" s="212" t="str">
        <f t="shared" si="8"/>
        <v>#REF!</v>
      </c>
      <c r="M66" s="212" t="str">
        <f t="shared" si="9"/>
        <v>#REF!</v>
      </c>
      <c r="N66" s="212" t="str">
        <f t="shared" si="10"/>
        <v>#REF!</v>
      </c>
      <c r="O66" s="106" t="str">
        <f t="shared" si="11"/>
        <v>#REF!</v>
      </c>
    </row>
    <row r="67" ht="15.75" customHeight="1">
      <c r="A67" s="171" t="str">
        <f>PLANTILLA!A72</f>
        <v>Co</v>
      </c>
      <c r="B67" s="171" t="str">
        <f>PLANTILLA!B72</f>
        <v>Led de color verde</v>
      </c>
      <c r="C67" s="105">
        <f>PLANTILLA!C72</f>
        <v>1</v>
      </c>
      <c r="D67" s="98" t="str">
        <f>PLANTILLA!D72</f>
        <v>pza</v>
      </c>
      <c r="E67" s="99" t="str">
        <f t="shared" si="1"/>
        <v>#REF!</v>
      </c>
      <c r="F67" s="99" t="str">
        <f t="shared" si="2"/>
        <v>#REF!</v>
      </c>
      <c r="G67" s="212" t="str">
        <f t="shared" si="3"/>
        <v>#REF!</v>
      </c>
      <c r="H67" s="212" t="str">
        <f t="shared" si="4"/>
        <v>#REF!</v>
      </c>
      <c r="I67" s="212" t="str">
        <f t="shared" si="5"/>
        <v>#REF!</v>
      </c>
      <c r="J67" s="212" t="str">
        <f t="shared" si="6"/>
        <v>#REF!</v>
      </c>
      <c r="K67" s="212" t="str">
        <f t="shared" si="7"/>
        <v>#REF!</v>
      </c>
      <c r="L67" s="212" t="str">
        <f t="shared" si="8"/>
        <v>#REF!</v>
      </c>
      <c r="M67" s="212" t="str">
        <f t="shared" si="9"/>
        <v>#REF!</v>
      </c>
      <c r="N67" s="212" t="str">
        <f t="shared" si="10"/>
        <v>#REF!</v>
      </c>
      <c r="O67" s="106" t="str">
        <f t="shared" si="11"/>
        <v>#REF!</v>
      </c>
    </row>
    <row r="68" ht="15.75" customHeight="1">
      <c r="A68" s="171" t="str">
        <f>PLANTILLA!A73</f>
        <v>Co</v>
      </c>
      <c r="B68" s="171" t="str">
        <f>PLANTILLA!B73</f>
        <v>Led de color amarillo (ámbar)</v>
      </c>
      <c r="C68" s="105">
        <f>PLANTILLA!C73</f>
        <v>1</v>
      </c>
      <c r="D68" s="98" t="str">
        <f>PLANTILLA!D73</f>
        <v>pza</v>
      </c>
      <c r="E68" s="99" t="str">
        <f t="shared" si="1"/>
        <v>#REF!</v>
      </c>
      <c r="F68" s="99" t="str">
        <f t="shared" si="2"/>
        <v>#REF!</v>
      </c>
      <c r="G68" s="212" t="str">
        <f t="shared" si="3"/>
        <v>#REF!</v>
      </c>
      <c r="H68" s="212" t="str">
        <f t="shared" si="4"/>
        <v>#REF!</v>
      </c>
      <c r="I68" s="212" t="str">
        <f t="shared" si="5"/>
        <v>#REF!</v>
      </c>
      <c r="J68" s="212" t="str">
        <f t="shared" si="6"/>
        <v>#REF!</v>
      </c>
      <c r="K68" s="212" t="str">
        <f t="shared" si="7"/>
        <v>#REF!</v>
      </c>
      <c r="L68" s="212" t="str">
        <f t="shared" si="8"/>
        <v>#REF!</v>
      </c>
      <c r="M68" s="212" t="str">
        <f t="shared" si="9"/>
        <v>#REF!</v>
      </c>
      <c r="N68" s="212" t="str">
        <f t="shared" si="10"/>
        <v>#REF!</v>
      </c>
      <c r="O68" s="106" t="str">
        <f t="shared" si="11"/>
        <v>#REF!</v>
      </c>
    </row>
    <row r="69" ht="15.75" customHeight="1">
      <c r="A69" s="171" t="str">
        <f>PLANTILLA!A74</f>
        <v>Co</v>
      </c>
      <c r="B69" s="171" t="str">
        <f>PLANTILLA!B74</f>
        <v>Led de color rojo</v>
      </c>
      <c r="C69" s="105">
        <f>PLANTILLA!C74</f>
        <v>1</v>
      </c>
      <c r="D69" s="98" t="str">
        <f>PLANTILLA!D74</f>
        <v>pza</v>
      </c>
      <c r="E69" s="99" t="str">
        <f t="shared" si="1"/>
        <v>#REF!</v>
      </c>
      <c r="F69" s="99" t="str">
        <f t="shared" si="2"/>
        <v>#REF!</v>
      </c>
      <c r="G69" s="212" t="str">
        <f t="shared" si="3"/>
        <v>#REF!</v>
      </c>
      <c r="H69" s="212" t="str">
        <f t="shared" si="4"/>
        <v>#REF!</v>
      </c>
      <c r="I69" s="212" t="str">
        <f t="shared" si="5"/>
        <v>#REF!</v>
      </c>
      <c r="J69" s="212" t="str">
        <f t="shared" si="6"/>
        <v>#REF!</v>
      </c>
      <c r="K69" s="212" t="str">
        <f t="shared" si="7"/>
        <v>#REF!</v>
      </c>
      <c r="L69" s="212" t="str">
        <f t="shared" si="8"/>
        <v>#REF!</v>
      </c>
      <c r="M69" s="212" t="str">
        <f t="shared" si="9"/>
        <v>#REF!</v>
      </c>
      <c r="N69" s="212" t="str">
        <f t="shared" si="10"/>
        <v>#REF!</v>
      </c>
      <c r="O69" s="106" t="str">
        <f t="shared" si="11"/>
        <v>#REF!</v>
      </c>
    </row>
    <row r="70" ht="15.75" customHeight="1">
      <c r="A70" s="171" t="str">
        <f>PLANTILLA!A75</f>
        <v>Co</v>
      </c>
      <c r="B70" s="171" t="str">
        <f>PLANTILLA!B75</f>
        <v>Resistencia de 330 ohms </v>
      </c>
      <c r="C70" s="105">
        <f>PLANTILLA!C75</f>
        <v>1</v>
      </c>
      <c r="D70" s="98" t="str">
        <f>PLANTILLA!D75</f>
        <v>pza</v>
      </c>
      <c r="E70" s="99" t="str">
        <f t="shared" si="1"/>
        <v>#REF!</v>
      </c>
      <c r="F70" s="99" t="str">
        <f t="shared" si="2"/>
        <v>#REF!</v>
      </c>
      <c r="G70" s="212" t="str">
        <f t="shared" si="3"/>
        <v>#REF!</v>
      </c>
      <c r="H70" s="212" t="str">
        <f t="shared" si="4"/>
        <v>#REF!</v>
      </c>
      <c r="I70" s="212" t="str">
        <f t="shared" si="5"/>
        <v>#REF!</v>
      </c>
      <c r="J70" s="212" t="str">
        <f t="shared" si="6"/>
        <v>#REF!</v>
      </c>
      <c r="K70" s="212" t="str">
        <f t="shared" si="7"/>
        <v>#REF!</v>
      </c>
      <c r="L70" s="212" t="str">
        <f t="shared" si="8"/>
        <v>#REF!</v>
      </c>
      <c r="M70" s="212" t="str">
        <f t="shared" si="9"/>
        <v>#REF!</v>
      </c>
      <c r="N70" s="212" t="str">
        <f t="shared" si="10"/>
        <v>#REF!</v>
      </c>
      <c r="O70" s="106" t="str">
        <f t="shared" si="11"/>
        <v>#REF!</v>
      </c>
    </row>
    <row r="71" ht="15.75" customHeight="1">
      <c r="A71" s="171" t="str">
        <f>PLANTILLA!A76</f>
        <v>Co</v>
      </c>
      <c r="B71" s="171" t="str">
        <f>PLANTILLA!B76</f>
        <v>Resistencia de 1K ohms</v>
      </c>
      <c r="C71" s="105">
        <f>PLANTILLA!C76</f>
        <v>1</v>
      </c>
      <c r="D71" s="98" t="str">
        <f>PLANTILLA!D76</f>
        <v>pza</v>
      </c>
      <c r="E71" s="99" t="str">
        <f t="shared" si="1"/>
        <v>#REF!</v>
      </c>
      <c r="F71" s="99" t="str">
        <f t="shared" si="2"/>
        <v>#REF!</v>
      </c>
      <c r="G71" s="212" t="str">
        <f t="shared" si="3"/>
        <v>#REF!</v>
      </c>
      <c r="H71" s="212" t="str">
        <f t="shared" si="4"/>
        <v>#REF!</v>
      </c>
      <c r="I71" s="212" t="str">
        <f t="shared" si="5"/>
        <v>#REF!</v>
      </c>
      <c r="J71" s="212" t="str">
        <f t="shared" si="6"/>
        <v>#REF!</v>
      </c>
      <c r="K71" s="212" t="str">
        <f t="shared" si="7"/>
        <v>#REF!</v>
      </c>
      <c r="L71" s="212" t="str">
        <f t="shared" si="8"/>
        <v>#REF!</v>
      </c>
      <c r="M71" s="212" t="str">
        <f t="shared" si="9"/>
        <v>#REF!</v>
      </c>
      <c r="N71" s="212" t="str">
        <f t="shared" si="10"/>
        <v>#REF!</v>
      </c>
      <c r="O71" s="106" t="str">
        <f t="shared" si="11"/>
        <v>#REF!</v>
      </c>
    </row>
    <row r="72" ht="15.75" customHeight="1">
      <c r="A72" s="171" t="str">
        <f>PLANTILLA!A77</f>
        <v>Co</v>
      </c>
      <c r="B72" s="171" t="str">
        <f>PLANTILLA!B77</f>
        <v>Batería AAA alcalinas de 1.5 V (no recargables)</v>
      </c>
      <c r="C72" s="105">
        <f>PLANTILLA!C77</f>
        <v>1</v>
      </c>
      <c r="D72" s="98" t="str">
        <f>PLANTILLA!D77</f>
        <v>pza</v>
      </c>
      <c r="E72" s="99" t="str">
        <f t="shared" si="1"/>
        <v>#REF!</v>
      </c>
      <c r="F72" s="99" t="str">
        <f t="shared" si="2"/>
        <v>#REF!</v>
      </c>
      <c r="G72" s="212" t="str">
        <f t="shared" si="3"/>
        <v>#REF!</v>
      </c>
      <c r="H72" s="212" t="str">
        <f t="shared" si="4"/>
        <v>#REF!</v>
      </c>
      <c r="I72" s="212" t="str">
        <f t="shared" si="5"/>
        <v>#REF!</v>
      </c>
      <c r="J72" s="212" t="str">
        <f t="shared" si="6"/>
        <v>#REF!</v>
      </c>
      <c r="K72" s="212" t="str">
        <f t="shared" si="7"/>
        <v>#REF!</v>
      </c>
      <c r="L72" s="212" t="str">
        <f t="shared" si="8"/>
        <v>#REF!</v>
      </c>
      <c r="M72" s="212" t="str">
        <f t="shared" si="9"/>
        <v>#REF!</v>
      </c>
      <c r="N72" s="212" t="str">
        <f t="shared" si="10"/>
        <v>#REF!</v>
      </c>
      <c r="O72" s="106" t="str">
        <f t="shared" si="11"/>
        <v>#REF!</v>
      </c>
    </row>
    <row r="73" ht="15.75" customHeight="1">
      <c r="A73" s="171" t="str">
        <f>PLANTILLA!A78</f>
        <v>Co</v>
      </c>
      <c r="B73" s="171" t="str">
        <f>PLANTILLA!B78</f>
        <v>Cinta de aislar color negro </v>
      </c>
      <c r="C73" s="105">
        <f>PLANTILLA!C78</f>
        <v>1</v>
      </c>
      <c r="D73" s="98" t="str">
        <f>PLANTILLA!D78</f>
        <v>rollo</v>
      </c>
      <c r="E73" s="99" t="str">
        <f t="shared" si="1"/>
        <v>#REF!</v>
      </c>
      <c r="F73" s="99" t="str">
        <f t="shared" si="2"/>
        <v>#REF!</v>
      </c>
      <c r="G73" s="212" t="str">
        <f t="shared" si="3"/>
        <v>#REF!</v>
      </c>
      <c r="H73" s="212" t="str">
        <f t="shared" si="4"/>
        <v>#REF!</v>
      </c>
      <c r="I73" s="212" t="str">
        <f t="shared" si="5"/>
        <v>#REF!</v>
      </c>
      <c r="J73" s="212" t="str">
        <f t="shared" si="6"/>
        <v>#REF!</v>
      </c>
      <c r="K73" s="212" t="str">
        <f t="shared" si="7"/>
        <v>#REF!</v>
      </c>
      <c r="L73" s="212" t="str">
        <f t="shared" si="8"/>
        <v>#REF!</v>
      </c>
      <c r="M73" s="212" t="str">
        <f t="shared" si="9"/>
        <v>#REF!</v>
      </c>
      <c r="N73" s="212" t="str">
        <f t="shared" si="10"/>
        <v>#REF!</v>
      </c>
      <c r="O73" s="106" t="str">
        <f t="shared" si="11"/>
        <v>#REF!</v>
      </c>
    </row>
    <row r="74" ht="15.75" customHeight="1">
      <c r="A74" s="171" t="str">
        <f>PLANTILLA!A79</f>
        <v>Co</v>
      </c>
      <c r="B74" s="171" t="str">
        <f>PLANTILLA!B79</f>
        <v>Cinta de aislar color rojo </v>
      </c>
      <c r="C74" s="105">
        <f>PLANTILLA!C79</f>
        <v>1</v>
      </c>
      <c r="D74" s="98" t="str">
        <f>PLANTILLA!D79</f>
        <v>rollo</v>
      </c>
      <c r="E74" s="99" t="str">
        <f t="shared" si="1"/>
        <v>#REF!</v>
      </c>
      <c r="F74" s="99" t="str">
        <f t="shared" si="2"/>
        <v>#REF!</v>
      </c>
      <c r="G74" s="212" t="str">
        <f t="shared" si="3"/>
        <v>#REF!</v>
      </c>
      <c r="H74" s="212" t="str">
        <f t="shared" si="4"/>
        <v>#REF!</v>
      </c>
      <c r="I74" s="212" t="str">
        <f t="shared" si="5"/>
        <v>#REF!</v>
      </c>
      <c r="J74" s="212" t="str">
        <f t="shared" si="6"/>
        <v>#REF!</v>
      </c>
      <c r="K74" s="212" t="str">
        <f t="shared" si="7"/>
        <v>#REF!</v>
      </c>
      <c r="L74" s="212" t="str">
        <f t="shared" si="8"/>
        <v>#REF!</v>
      </c>
      <c r="M74" s="212" t="str">
        <f t="shared" si="9"/>
        <v>#REF!</v>
      </c>
      <c r="N74" s="212" t="str">
        <f t="shared" si="10"/>
        <v>#REF!</v>
      </c>
      <c r="O74" s="106" t="str">
        <f t="shared" si="11"/>
        <v>#REF!</v>
      </c>
    </row>
    <row r="75" ht="15.75" customHeight="1">
      <c r="A75" s="171" t="str">
        <f>PLANTILLA!A80</f>
        <v>Co</v>
      </c>
      <c r="B75" s="171" t="str">
        <f>PLANTILLA!B80</f>
        <v>Cubrebocas industrial N95 o similar</v>
      </c>
      <c r="C75" s="105">
        <f>PLANTILLA!C80</f>
        <v>1</v>
      </c>
      <c r="D75" s="98" t="str">
        <f>PLANTILLA!D80</f>
        <v>pza</v>
      </c>
      <c r="E75" s="99" t="str">
        <f t="shared" si="1"/>
        <v>#REF!</v>
      </c>
      <c r="F75" s="99" t="str">
        <f t="shared" si="2"/>
        <v>#REF!</v>
      </c>
      <c r="G75" s="212" t="str">
        <f t="shared" si="3"/>
        <v>#REF!</v>
      </c>
      <c r="H75" s="212" t="str">
        <f t="shared" si="4"/>
        <v>#REF!</v>
      </c>
      <c r="I75" s="212" t="str">
        <f t="shared" si="5"/>
        <v>#REF!</v>
      </c>
      <c r="J75" s="212" t="str">
        <f t="shared" si="6"/>
        <v>#REF!</v>
      </c>
      <c r="K75" s="212" t="str">
        <f t="shared" si="7"/>
        <v>#REF!</v>
      </c>
      <c r="L75" s="212" t="str">
        <f t="shared" si="8"/>
        <v>#REF!</v>
      </c>
      <c r="M75" s="212" t="str">
        <f t="shared" si="9"/>
        <v>#REF!</v>
      </c>
      <c r="N75" s="212" t="str">
        <f t="shared" si="10"/>
        <v>#REF!</v>
      </c>
      <c r="O75" s="106" t="str">
        <f t="shared" si="11"/>
        <v>#REF!</v>
      </c>
    </row>
    <row r="76" ht="15.75" customHeight="1">
      <c r="A76" s="171" t="str">
        <f>PLANTILLA!A81</f>
        <v>Co</v>
      </c>
      <c r="B76" s="171" t="str">
        <f>PLANTILLA!B81</f>
        <v>Filamento PLA 1 kg diámetro 1.75 mm</v>
      </c>
      <c r="C76" s="105">
        <f>PLANTILLA!C81</f>
        <v>1</v>
      </c>
      <c r="D76" s="98" t="str">
        <f>PLANTILLA!D81</f>
        <v>rollo</v>
      </c>
      <c r="E76" s="99" t="str">
        <f t="shared" si="1"/>
        <v>#REF!</v>
      </c>
      <c r="F76" s="99" t="str">
        <f t="shared" si="2"/>
        <v>#REF!</v>
      </c>
      <c r="G76" s="212" t="str">
        <f t="shared" si="3"/>
        <v>#REF!</v>
      </c>
      <c r="H76" s="212" t="str">
        <f t="shared" si="4"/>
        <v>#REF!</v>
      </c>
      <c r="I76" s="212" t="str">
        <f t="shared" si="5"/>
        <v>#REF!</v>
      </c>
      <c r="J76" s="212" t="str">
        <f t="shared" si="6"/>
        <v>#REF!</v>
      </c>
      <c r="K76" s="212" t="str">
        <f t="shared" si="7"/>
        <v>#REF!</v>
      </c>
      <c r="L76" s="212" t="str">
        <f t="shared" si="8"/>
        <v>#REF!</v>
      </c>
      <c r="M76" s="212" t="str">
        <f t="shared" si="9"/>
        <v>#REF!</v>
      </c>
      <c r="N76" s="212" t="str">
        <f t="shared" si="10"/>
        <v>#REF!</v>
      </c>
      <c r="O76" s="106" t="str">
        <f t="shared" si="11"/>
        <v>#REF!</v>
      </c>
    </row>
    <row r="77" ht="15.75" customHeight="1">
      <c r="A77" s="171" t="str">
        <f>PLANTILLA!A88</f>
        <v>Co</v>
      </c>
      <c r="B77" s="171" t="str">
        <f>PLANTILLA!B88</f>
        <v/>
      </c>
      <c r="C77" s="105" t="str">
        <f>PLANTILLA!C88</f>
        <v/>
      </c>
      <c r="D77" s="98" t="str">
        <f>PLANTILLA!D88</f>
        <v/>
      </c>
      <c r="E77" s="99" t="str">
        <f t="shared" si="1"/>
        <v>#REF!</v>
      </c>
      <c r="F77" s="99" t="str">
        <f t="shared" si="2"/>
        <v>#REF!</v>
      </c>
      <c r="G77" s="212" t="str">
        <f t="shared" si="3"/>
        <v>#REF!</v>
      </c>
      <c r="H77" s="212" t="str">
        <f t="shared" si="4"/>
        <v>#REF!</v>
      </c>
      <c r="I77" s="212" t="str">
        <f t="shared" si="5"/>
        <v>#REF!</v>
      </c>
      <c r="J77" s="212" t="str">
        <f t="shared" si="6"/>
        <v>#REF!</v>
      </c>
      <c r="K77" s="212" t="str">
        <f t="shared" si="7"/>
        <v>#REF!</v>
      </c>
      <c r="L77" s="212" t="str">
        <f t="shared" si="8"/>
        <v>#REF!</v>
      </c>
      <c r="M77" s="212" t="str">
        <f t="shared" si="9"/>
        <v>#REF!</v>
      </c>
      <c r="N77" s="212" t="str">
        <f t="shared" si="10"/>
        <v>#REF!</v>
      </c>
      <c r="O77" s="106" t="str">
        <f t="shared" si="11"/>
        <v>#REF!</v>
      </c>
    </row>
    <row r="78" ht="15.75" customHeight="1">
      <c r="A78" s="171" t="str">
        <f>PLANTILLA!A89</f>
        <v/>
      </c>
      <c r="B78" s="211" t="str">
        <f>PLANTILLA!B89</f>
        <v>MATERIALES REÚSO</v>
      </c>
      <c r="C78" s="105" t="str">
        <f>PLANTILLA!C89</f>
        <v/>
      </c>
      <c r="D78" s="98" t="str">
        <f>PLANTILLA!D89</f>
        <v/>
      </c>
      <c r="E78" s="99" t="str">
        <f t="shared" si="1"/>
        <v>#REF!</v>
      </c>
      <c r="F78" s="99" t="str">
        <f t="shared" si="2"/>
        <v>#REF!</v>
      </c>
      <c r="G78" s="212" t="str">
        <f t="shared" si="3"/>
        <v>#REF!</v>
      </c>
      <c r="H78" s="212" t="str">
        <f t="shared" si="4"/>
        <v>#REF!</v>
      </c>
      <c r="I78" s="212" t="str">
        <f t="shared" si="5"/>
        <v>#REF!</v>
      </c>
      <c r="J78" s="212" t="str">
        <f t="shared" si="6"/>
        <v>#REF!</v>
      </c>
      <c r="K78" s="212" t="str">
        <f t="shared" si="7"/>
        <v>#REF!</v>
      </c>
      <c r="L78" s="212" t="str">
        <f t="shared" si="8"/>
        <v>#REF!</v>
      </c>
      <c r="M78" s="212" t="str">
        <f t="shared" si="9"/>
        <v>#REF!</v>
      </c>
      <c r="N78" s="212" t="str">
        <f t="shared" si="10"/>
        <v>#REF!</v>
      </c>
      <c r="O78" s="106" t="str">
        <f t="shared" si="11"/>
        <v>#REF!</v>
      </c>
    </row>
    <row r="79" ht="15.75" customHeight="1">
      <c r="A79" s="171" t="str">
        <f>PLANTILLA!A90</f>
        <v>Re</v>
      </c>
      <c r="B79" s="171" t="str">
        <f>PLANTILLA!B90</f>
        <v>Cartón de 3 mm de espesor de 30 x 30 cm</v>
      </c>
      <c r="C79" s="105">
        <f>PLANTILLA!C90</f>
        <v>1</v>
      </c>
      <c r="D79" s="98" t="str">
        <f>PLANTILLA!D90</f>
        <v>pza</v>
      </c>
      <c r="E79" s="99" t="str">
        <f t="shared" si="1"/>
        <v>#REF!</v>
      </c>
      <c r="F79" s="99" t="str">
        <f t="shared" si="2"/>
        <v>#REF!</v>
      </c>
      <c r="G79" s="212" t="str">
        <f t="shared" si="3"/>
        <v>#REF!</v>
      </c>
      <c r="H79" s="212" t="str">
        <f t="shared" si="4"/>
        <v>#REF!</v>
      </c>
      <c r="I79" s="212" t="str">
        <f t="shared" si="5"/>
        <v>#REF!</v>
      </c>
      <c r="J79" s="212" t="str">
        <f t="shared" si="6"/>
        <v>#REF!</v>
      </c>
      <c r="K79" s="212" t="str">
        <f t="shared" si="7"/>
        <v>#REF!</v>
      </c>
      <c r="L79" s="212" t="str">
        <f t="shared" si="8"/>
        <v>#REF!</v>
      </c>
      <c r="M79" s="212" t="str">
        <f t="shared" si="9"/>
        <v>#REF!</v>
      </c>
      <c r="N79" s="212" t="str">
        <f t="shared" si="10"/>
        <v>#REF!</v>
      </c>
      <c r="O79" s="106" t="str">
        <f t="shared" si="11"/>
        <v>#REF!</v>
      </c>
    </row>
    <row r="80" ht="15.75" customHeight="1">
      <c r="A80" s="171" t="str">
        <f>PLANTILLA!A91</f>
        <v>Re</v>
      </c>
      <c r="B80" s="171" t="str">
        <f>PLANTILLA!B91</f>
        <v>Hojas de papel tamaño carta con un lado limpio</v>
      </c>
      <c r="C80" s="105">
        <f>PLANTILLA!C91</f>
        <v>1</v>
      </c>
      <c r="D80" s="98" t="str">
        <f>PLANTILLA!D91</f>
        <v>hoja</v>
      </c>
      <c r="E80" s="214" t="str">
        <f t="shared" si="1"/>
        <v>#REF!</v>
      </c>
      <c r="F80" s="214" t="str">
        <f t="shared" si="2"/>
        <v>#REF!</v>
      </c>
      <c r="G80" s="212" t="str">
        <f t="shared" si="3"/>
        <v>#REF!</v>
      </c>
      <c r="H80" s="212" t="str">
        <f t="shared" si="4"/>
        <v>#REF!</v>
      </c>
      <c r="I80" s="212" t="str">
        <f t="shared" si="5"/>
        <v>#REF!</v>
      </c>
      <c r="J80" s="212" t="str">
        <f t="shared" si="6"/>
        <v>#REF!</v>
      </c>
      <c r="K80" s="212" t="str">
        <f t="shared" si="7"/>
        <v>#REF!</v>
      </c>
      <c r="L80" s="212" t="str">
        <f t="shared" si="8"/>
        <v>#REF!</v>
      </c>
      <c r="M80" s="212" t="str">
        <f t="shared" si="9"/>
        <v>#REF!</v>
      </c>
      <c r="N80" s="212" t="str">
        <f t="shared" si="10"/>
        <v>#REF!</v>
      </c>
      <c r="O80" s="106" t="str">
        <f t="shared" si="11"/>
        <v>#REF!</v>
      </c>
    </row>
    <row r="81" ht="15.75" customHeight="1">
      <c r="A81" s="171" t="str">
        <f>PLANTILLA!A92</f>
        <v>Re</v>
      </c>
      <c r="B81" s="171" t="str">
        <f>PLANTILLA!B92</f>
        <v>Bolsa de plástico</v>
      </c>
      <c r="C81" s="105">
        <f>PLANTILLA!C92</f>
        <v>1</v>
      </c>
      <c r="D81" s="98" t="str">
        <f>PLANTILLA!D92</f>
        <v>pza</v>
      </c>
      <c r="E81" s="99" t="str">
        <f t="shared" si="1"/>
        <v>#REF!</v>
      </c>
      <c r="F81" s="99" t="str">
        <f t="shared" si="2"/>
        <v>#REF!</v>
      </c>
      <c r="G81" s="212" t="str">
        <f t="shared" si="3"/>
        <v>#REF!</v>
      </c>
      <c r="H81" s="212" t="str">
        <f t="shared" si="4"/>
        <v>#REF!</v>
      </c>
      <c r="I81" s="212" t="str">
        <f t="shared" si="5"/>
        <v>#REF!</v>
      </c>
      <c r="J81" s="212" t="str">
        <f t="shared" si="6"/>
        <v>#REF!</v>
      </c>
      <c r="K81" s="212" t="str">
        <f t="shared" si="7"/>
        <v>#REF!</v>
      </c>
      <c r="L81" s="212" t="str">
        <f t="shared" si="8"/>
        <v>#REF!</v>
      </c>
      <c r="M81" s="212" t="str">
        <f t="shared" si="9"/>
        <v>#REF!</v>
      </c>
      <c r="N81" s="212" t="str">
        <f t="shared" si="10"/>
        <v>#REF!</v>
      </c>
      <c r="O81" s="106" t="str">
        <f t="shared" si="11"/>
        <v>#REF!</v>
      </c>
    </row>
    <row r="82" ht="15.75" customHeight="1">
      <c r="A82" s="171" t="str">
        <f>PLANTILLA!A93</f>
        <v>Re</v>
      </c>
      <c r="B82" s="171" t="str">
        <f>PLANTILLA!B93</f>
        <v>Botella de PET de 250 ml</v>
      </c>
      <c r="C82" s="105">
        <f>PLANTILLA!C93</f>
        <v>1</v>
      </c>
      <c r="D82" s="98" t="str">
        <f>PLANTILLA!D93</f>
        <v>pza</v>
      </c>
      <c r="E82" s="99" t="str">
        <f t="shared" si="1"/>
        <v>#REF!</v>
      </c>
      <c r="F82" s="99" t="str">
        <f t="shared" si="2"/>
        <v>#REF!</v>
      </c>
      <c r="G82" s="212" t="str">
        <f t="shared" si="3"/>
        <v>#REF!</v>
      </c>
      <c r="H82" s="212" t="str">
        <f t="shared" si="4"/>
        <v>#REF!</v>
      </c>
      <c r="I82" s="212" t="str">
        <f t="shared" si="5"/>
        <v>#REF!</v>
      </c>
      <c r="J82" s="212" t="str">
        <f t="shared" si="6"/>
        <v>#REF!</v>
      </c>
      <c r="K82" s="212" t="str">
        <f t="shared" si="7"/>
        <v>#REF!</v>
      </c>
      <c r="L82" s="212" t="str">
        <f t="shared" si="8"/>
        <v>#REF!</v>
      </c>
      <c r="M82" s="212" t="str">
        <f t="shared" si="9"/>
        <v>#REF!</v>
      </c>
      <c r="N82" s="212" t="str">
        <f t="shared" si="10"/>
        <v>#REF!</v>
      </c>
      <c r="O82" s="106" t="str">
        <f t="shared" si="11"/>
        <v>#REF!</v>
      </c>
    </row>
    <row r="83" ht="15.75" customHeight="1">
      <c r="A83" s="171" t="str">
        <f>PLANTILLA!A94</f>
        <v>Re</v>
      </c>
      <c r="B83" s="171" t="str">
        <f>PLANTILLA!B94</f>
        <v>Botella de PET de 600 ml</v>
      </c>
      <c r="C83" s="105">
        <f>PLANTILLA!C94</f>
        <v>1</v>
      </c>
      <c r="D83" s="98" t="str">
        <f>PLANTILLA!D94</f>
        <v>pza</v>
      </c>
      <c r="E83" s="99" t="str">
        <f t="shared" si="1"/>
        <v>#REF!</v>
      </c>
      <c r="F83" s="99" t="str">
        <f t="shared" si="2"/>
        <v>#REF!</v>
      </c>
      <c r="G83" s="212" t="str">
        <f t="shared" si="3"/>
        <v>#REF!</v>
      </c>
      <c r="H83" s="212" t="str">
        <f t="shared" si="4"/>
        <v>#REF!</v>
      </c>
      <c r="I83" s="212" t="str">
        <f t="shared" si="5"/>
        <v>#REF!</v>
      </c>
      <c r="J83" s="212" t="str">
        <f t="shared" si="6"/>
        <v>#REF!</v>
      </c>
      <c r="K83" s="212" t="str">
        <f t="shared" si="7"/>
        <v>#REF!</v>
      </c>
      <c r="L83" s="212" t="str">
        <f t="shared" si="8"/>
        <v>#REF!</v>
      </c>
      <c r="M83" s="212" t="str">
        <f t="shared" si="9"/>
        <v>#REF!</v>
      </c>
      <c r="N83" s="212" t="str">
        <f t="shared" si="10"/>
        <v>#REF!</v>
      </c>
      <c r="O83" s="106" t="str">
        <f t="shared" si="11"/>
        <v>#REF!</v>
      </c>
    </row>
    <row r="84" ht="15.75" customHeight="1">
      <c r="A84" s="171" t="str">
        <f>PLANTILLA!A95</f>
        <v>Re</v>
      </c>
      <c r="B84" s="171" t="str">
        <f>PLANTILLA!B95</f>
        <v>Botella de PET de 1 l</v>
      </c>
      <c r="C84" s="105">
        <f>PLANTILLA!C95</f>
        <v>1</v>
      </c>
      <c r="D84" s="98" t="str">
        <f>PLANTILLA!D95</f>
        <v>pza</v>
      </c>
      <c r="E84" s="99" t="str">
        <f t="shared" si="1"/>
        <v>#REF!</v>
      </c>
      <c r="F84" s="99" t="str">
        <f t="shared" si="2"/>
        <v>#REF!</v>
      </c>
      <c r="G84" s="212" t="str">
        <f t="shared" si="3"/>
        <v>#REF!</v>
      </c>
      <c r="H84" s="212" t="str">
        <f t="shared" si="4"/>
        <v>#REF!</v>
      </c>
      <c r="I84" s="212" t="str">
        <f t="shared" si="5"/>
        <v>#REF!</v>
      </c>
      <c r="J84" s="212" t="str">
        <f t="shared" si="6"/>
        <v>#REF!</v>
      </c>
      <c r="K84" s="212" t="str">
        <f t="shared" si="7"/>
        <v>#REF!</v>
      </c>
      <c r="L84" s="212" t="str">
        <f t="shared" si="8"/>
        <v>#REF!</v>
      </c>
      <c r="M84" s="212" t="str">
        <f t="shared" si="9"/>
        <v>#REF!</v>
      </c>
      <c r="N84" s="212" t="str">
        <f t="shared" si="10"/>
        <v>#REF!</v>
      </c>
      <c r="O84" s="106" t="str">
        <f t="shared" si="11"/>
        <v>#REF!</v>
      </c>
    </row>
    <row r="85" ht="15.75" customHeight="1">
      <c r="A85" s="171" t="str">
        <f>PLANTILLA!A96</f>
        <v>Re</v>
      </c>
      <c r="B85" s="171" t="str">
        <f>PLANTILLA!B96</f>
        <v>Vaso de plástico desechable (250 ml)</v>
      </c>
      <c r="C85" s="105">
        <f>PLANTILLA!C96</f>
        <v>1</v>
      </c>
      <c r="D85" s="98" t="str">
        <f>PLANTILLA!D96</f>
        <v>pza</v>
      </c>
      <c r="E85" s="99" t="str">
        <f t="shared" si="1"/>
        <v>#REF!</v>
      </c>
      <c r="F85" s="99" t="str">
        <f t="shared" si="2"/>
        <v>#REF!</v>
      </c>
      <c r="G85" s="212" t="str">
        <f t="shared" si="3"/>
        <v>#REF!</v>
      </c>
      <c r="H85" s="212" t="str">
        <f t="shared" si="4"/>
        <v>#REF!</v>
      </c>
      <c r="I85" s="212" t="str">
        <f t="shared" si="5"/>
        <v>#REF!</v>
      </c>
      <c r="J85" s="212" t="str">
        <f t="shared" si="6"/>
        <v>#REF!</v>
      </c>
      <c r="K85" s="212" t="str">
        <f t="shared" si="7"/>
        <v>#REF!</v>
      </c>
      <c r="L85" s="212" t="str">
        <f t="shared" si="8"/>
        <v>#REF!</v>
      </c>
      <c r="M85" s="212" t="str">
        <f t="shared" si="9"/>
        <v>#REF!</v>
      </c>
      <c r="N85" s="212" t="str">
        <f t="shared" si="10"/>
        <v>#REF!</v>
      </c>
      <c r="O85" s="106" t="str">
        <f t="shared" si="11"/>
        <v>#REF!</v>
      </c>
    </row>
    <row r="86" ht="15.75" customHeight="1">
      <c r="A86" s="171" t="str">
        <f>PLANTILLA!A97</f>
        <v>Re</v>
      </c>
      <c r="B86" s="171" t="str">
        <f>PLANTILLA!B97</f>
        <v>Tetrapack de 250 ml</v>
      </c>
      <c r="C86" s="105">
        <f>PLANTILLA!C97</f>
        <v>1</v>
      </c>
      <c r="D86" s="98" t="str">
        <f>PLANTILLA!D97</f>
        <v>pza</v>
      </c>
      <c r="E86" s="99" t="str">
        <f t="shared" si="1"/>
        <v>#REF!</v>
      </c>
      <c r="F86" s="99" t="str">
        <f t="shared" si="2"/>
        <v>#REF!</v>
      </c>
      <c r="G86" s="212" t="str">
        <f t="shared" si="3"/>
        <v>#REF!</v>
      </c>
      <c r="H86" s="212" t="str">
        <f t="shared" si="4"/>
        <v>#REF!</v>
      </c>
      <c r="I86" s="212" t="str">
        <f t="shared" si="5"/>
        <v>#REF!</v>
      </c>
      <c r="J86" s="212" t="str">
        <f t="shared" si="6"/>
        <v>#REF!</v>
      </c>
      <c r="K86" s="212" t="str">
        <f t="shared" si="7"/>
        <v>#REF!</v>
      </c>
      <c r="L86" s="212" t="str">
        <f t="shared" si="8"/>
        <v>#REF!</v>
      </c>
      <c r="M86" s="212" t="str">
        <f t="shared" si="9"/>
        <v>#REF!</v>
      </c>
      <c r="N86" s="212" t="str">
        <f t="shared" si="10"/>
        <v>#REF!</v>
      </c>
      <c r="O86" s="106" t="str">
        <f t="shared" si="11"/>
        <v>#REF!</v>
      </c>
    </row>
    <row r="87" ht="15.75" customHeight="1">
      <c r="A87" s="171" t="str">
        <f>PLANTILLA!A98</f>
        <v>Re</v>
      </c>
      <c r="B87" s="171" t="str">
        <f>PLANTILLA!B98</f>
        <v>Tetrapack de 500 ml</v>
      </c>
      <c r="C87" s="105">
        <f>PLANTILLA!C98</f>
        <v>1</v>
      </c>
      <c r="D87" s="98" t="str">
        <f>PLANTILLA!D98</f>
        <v>pza</v>
      </c>
      <c r="E87" s="99" t="str">
        <f t="shared" si="1"/>
        <v>#REF!</v>
      </c>
      <c r="F87" s="99" t="str">
        <f t="shared" si="2"/>
        <v>#REF!</v>
      </c>
      <c r="G87" s="212" t="str">
        <f t="shared" si="3"/>
        <v>#REF!</v>
      </c>
      <c r="H87" s="212" t="str">
        <f t="shared" si="4"/>
        <v>#REF!</v>
      </c>
      <c r="I87" s="212" t="str">
        <f t="shared" si="5"/>
        <v>#REF!</v>
      </c>
      <c r="J87" s="212" t="str">
        <f t="shared" si="6"/>
        <v>#REF!</v>
      </c>
      <c r="K87" s="212" t="str">
        <f t="shared" si="7"/>
        <v>#REF!</v>
      </c>
      <c r="L87" s="212" t="str">
        <f t="shared" si="8"/>
        <v>#REF!</v>
      </c>
      <c r="M87" s="212" t="str">
        <f t="shared" si="9"/>
        <v>#REF!</v>
      </c>
      <c r="N87" s="212" t="str">
        <f t="shared" si="10"/>
        <v>#REF!</v>
      </c>
      <c r="O87" s="106" t="str">
        <f t="shared" si="11"/>
        <v>#REF!</v>
      </c>
    </row>
    <row r="88" ht="15.75" customHeight="1">
      <c r="A88" s="171" t="str">
        <f>PLANTILLA!A99</f>
        <v>Re</v>
      </c>
      <c r="B88" s="171" t="str">
        <f>PLANTILLA!B99</f>
        <v>Tetrapack de 1 l</v>
      </c>
      <c r="C88" s="105">
        <f>PLANTILLA!C99</f>
        <v>1</v>
      </c>
      <c r="D88" s="98" t="str">
        <f>PLANTILLA!D99</f>
        <v>pza</v>
      </c>
      <c r="E88" s="99" t="str">
        <f t="shared" si="1"/>
        <v>#REF!</v>
      </c>
      <c r="F88" s="99" t="str">
        <f t="shared" si="2"/>
        <v>#REF!</v>
      </c>
      <c r="G88" s="212" t="str">
        <f t="shared" si="3"/>
        <v>#REF!</v>
      </c>
      <c r="H88" s="212" t="str">
        <f t="shared" si="4"/>
        <v>#REF!</v>
      </c>
      <c r="I88" s="212" t="str">
        <f t="shared" si="5"/>
        <v>#REF!</v>
      </c>
      <c r="J88" s="212" t="str">
        <f t="shared" si="6"/>
        <v>#REF!</v>
      </c>
      <c r="K88" s="212" t="str">
        <f t="shared" si="7"/>
        <v>#REF!</v>
      </c>
      <c r="L88" s="212" t="str">
        <f t="shared" si="8"/>
        <v>#REF!</v>
      </c>
      <c r="M88" s="212" t="str">
        <f t="shared" si="9"/>
        <v>#REF!</v>
      </c>
      <c r="N88" s="212" t="str">
        <f t="shared" si="10"/>
        <v>#REF!</v>
      </c>
      <c r="O88" s="106" t="str">
        <f t="shared" si="11"/>
        <v>#REF!</v>
      </c>
    </row>
    <row r="89" ht="15.75" customHeight="1">
      <c r="A89" s="171" t="str">
        <f>PLANTILLA!A100</f>
        <v>Re</v>
      </c>
      <c r="B89" s="171" t="str">
        <f>PLANTILLA!B100</f>
        <v>Tubo de cartón de papel de baño</v>
      </c>
      <c r="C89" s="105">
        <f>PLANTILLA!C100</f>
        <v>1</v>
      </c>
      <c r="D89" s="98" t="str">
        <f>PLANTILLA!D100</f>
        <v>pza</v>
      </c>
      <c r="E89" s="99" t="str">
        <f t="shared" si="1"/>
        <v>#REF!</v>
      </c>
      <c r="F89" s="99" t="str">
        <f t="shared" si="2"/>
        <v>#REF!</v>
      </c>
      <c r="G89" s="212" t="str">
        <f t="shared" si="3"/>
        <v>#REF!</v>
      </c>
      <c r="H89" s="212" t="str">
        <f t="shared" si="4"/>
        <v>#REF!</v>
      </c>
      <c r="I89" s="212" t="str">
        <f t="shared" si="5"/>
        <v>#REF!</v>
      </c>
      <c r="J89" s="212" t="str">
        <f t="shared" si="6"/>
        <v>#REF!</v>
      </c>
      <c r="K89" s="212" t="str">
        <f t="shared" si="7"/>
        <v>#REF!</v>
      </c>
      <c r="L89" s="212" t="str">
        <f t="shared" si="8"/>
        <v>#REF!</v>
      </c>
      <c r="M89" s="212" t="str">
        <f t="shared" si="9"/>
        <v>#REF!</v>
      </c>
      <c r="N89" s="212" t="str">
        <f t="shared" si="10"/>
        <v>#REF!</v>
      </c>
      <c r="O89" s="106" t="str">
        <f t="shared" si="11"/>
        <v>#REF!</v>
      </c>
    </row>
    <row r="90" ht="15.75" customHeight="1">
      <c r="A90" s="171" t="str">
        <f>PLANTILLA!A101</f>
        <v>Re</v>
      </c>
      <c r="B90" s="171" t="str">
        <f>PLANTILLA!B101</f>
        <v>Periódico</v>
      </c>
      <c r="C90" s="105">
        <f>PLANTILLA!C101</f>
        <v>1</v>
      </c>
      <c r="D90" s="98" t="str">
        <f>PLANTILLA!D101</f>
        <v>pza</v>
      </c>
      <c r="E90" s="99" t="str">
        <f t="shared" si="1"/>
        <v>#REF!</v>
      </c>
      <c r="F90" s="99" t="str">
        <f t="shared" si="2"/>
        <v>#REF!</v>
      </c>
      <c r="G90" s="212" t="str">
        <f t="shared" si="3"/>
        <v>#REF!</v>
      </c>
      <c r="H90" s="212" t="str">
        <f t="shared" si="4"/>
        <v>#REF!</v>
      </c>
      <c r="I90" s="212" t="str">
        <f t="shared" si="5"/>
        <v>#REF!</v>
      </c>
      <c r="J90" s="212" t="str">
        <f t="shared" si="6"/>
        <v>#REF!</v>
      </c>
      <c r="K90" s="212" t="str">
        <f t="shared" si="7"/>
        <v>#REF!</v>
      </c>
      <c r="L90" s="212" t="str">
        <f t="shared" si="8"/>
        <v>#REF!</v>
      </c>
      <c r="M90" s="212" t="str">
        <f t="shared" si="9"/>
        <v>#REF!</v>
      </c>
      <c r="N90" s="212" t="str">
        <f t="shared" si="10"/>
        <v>#REF!</v>
      </c>
      <c r="O90" s="106" t="str">
        <f t="shared" si="11"/>
        <v>#REF!</v>
      </c>
    </row>
    <row r="91" ht="15.75" customHeight="1">
      <c r="A91" s="171" t="str">
        <f>PLANTILLA!A102</f>
        <v>Re</v>
      </c>
      <c r="B91" s="171" t="str">
        <f>PLANTILLA!B102</f>
        <v>Tela de reúso (tamaño de 1 playera aproximadamente)</v>
      </c>
      <c r="C91" s="105">
        <f>PLANTILLA!C102</f>
        <v>1</v>
      </c>
      <c r="D91" s="98" t="str">
        <f>PLANTILLA!D102</f>
        <v>pza</v>
      </c>
      <c r="E91" s="99" t="str">
        <f t="shared" si="1"/>
        <v>#REF!</v>
      </c>
      <c r="F91" s="99" t="str">
        <f t="shared" si="2"/>
        <v>#REF!</v>
      </c>
      <c r="G91" s="212" t="str">
        <f t="shared" si="3"/>
        <v>#REF!</v>
      </c>
      <c r="H91" s="212" t="str">
        <f t="shared" si="4"/>
        <v>#REF!</v>
      </c>
      <c r="I91" s="212" t="str">
        <f t="shared" si="5"/>
        <v>#REF!</v>
      </c>
      <c r="J91" s="212" t="str">
        <f t="shared" si="6"/>
        <v>#REF!</v>
      </c>
      <c r="K91" s="212" t="str">
        <f t="shared" si="7"/>
        <v>#REF!</v>
      </c>
      <c r="L91" s="212" t="str">
        <f t="shared" si="8"/>
        <v>#REF!</v>
      </c>
      <c r="M91" s="212" t="str">
        <f t="shared" si="9"/>
        <v>#REF!</v>
      </c>
      <c r="N91" s="212" t="str">
        <f t="shared" si="10"/>
        <v>#REF!</v>
      </c>
      <c r="O91" s="106" t="str">
        <f t="shared" si="11"/>
        <v>#REF!</v>
      </c>
    </row>
    <row r="92" ht="15.75" customHeight="1">
      <c r="A92" s="171" t="str">
        <f>PLANTILLA!A103</f>
        <v>Re</v>
      </c>
      <c r="B92" s="171" t="str">
        <f>PLANTILLA!B103</f>
        <v>Caja de cereal o cartón delgado (caja de 300 g) aproximadamente</v>
      </c>
      <c r="C92" s="105">
        <f>PLANTILLA!C103</f>
        <v>1</v>
      </c>
      <c r="D92" s="98" t="str">
        <f>PLANTILLA!D103</f>
        <v>pza</v>
      </c>
      <c r="E92" s="214" t="str">
        <f t="shared" si="1"/>
        <v>#REF!</v>
      </c>
      <c r="F92" s="214" t="str">
        <f t="shared" si="2"/>
        <v>#REF!</v>
      </c>
      <c r="G92" s="212" t="str">
        <f t="shared" si="3"/>
        <v>#REF!</v>
      </c>
      <c r="H92" s="212" t="str">
        <f t="shared" si="4"/>
        <v>#REF!</v>
      </c>
      <c r="I92" s="212" t="str">
        <f t="shared" si="5"/>
        <v>#REF!</v>
      </c>
      <c r="J92" s="212" t="str">
        <f t="shared" si="6"/>
        <v>#REF!</v>
      </c>
      <c r="K92" s="212" t="str">
        <f t="shared" si="7"/>
        <v>#REF!</v>
      </c>
      <c r="L92" s="212" t="str">
        <f t="shared" si="8"/>
        <v>#REF!</v>
      </c>
      <c r="M92" s="212" t="str">
        <f t="shared" si="9"/>
        <v>#REF!</v>
      </c>
      <c r="N92" s="212" t="str">
        <f t="shared" si="10"/>
        <v>#REF!</v>
      </c>
      <c r="O92" s="106" t="str">
        <f t="shared" si="11"/>
        <v>#REF!</v>
      </c>
    </row>
    <row r="93" ht="15.75" customHeight="1">
      <c r="A93" s="171" t="str">
        <f>PLANTILLA!A104</f>
        <v>Re</v>
      </c>
      <c r="B93" s="171" t="str">
        <f>PLANTILLA!B104</f>
        <v>Taparrosca de botella de PET 3 cm de diámetro </v>
      </c>
      <c r="C93" s="105">
        <f>PLANTILLA!C104</f>
        <v>1</v>
      </c>
      <c r="D93" s="98" t="str">
        <f>PLANTILLA!D104</f>
        <v>pza</v>
      </c>
      <c r="E93" s="99" t="str">
        <f t="shared" si="1"/>
        <v>#REF!</v>
      </c>
      <c r="F93" s="99" t="str">
        <f t="shared" si="2"/>
        <v>#REF!</v>
      </c>
      <c r="G93" s="212" t="str">
        <f t="shared" si="3"/>
        <v>#REF!</v>
      </c>
      <c r="H93" s="212" t="str">
        <f t="shared" si="4"/>
        <v>#REF!</v>
      </c>
      <c r="I93" s="212" t="str">
        <f t="shared" si="5"/>
        <v>#REF!</v>
      </c>
      <c r="J93" s="212" t="str">
        <f t="shared" si="6"/>
        <v>#REF!</v>
      </c>
      <c r="K93" s="212" t="str">
        <f t="shared" si="7"/>
        <v>#REF!</v>
      </c>
      <c r="L93" s="212" t="str">
        <f t="shared" si="8"/>
        <v>#REF!</v>
      </c>
      <c r="M93" s="212" t="str">
        <f t="shared" si="9"/>
        <v>#REF!</v>
      </c>
      <c r="N93" s="212" t="str">
        <f t="shared" si="10"/>
        <v>#REF!</v>
      </c>
      <c r="O93" s="106" t="str">
        <f t="shared" si="11"/>
        <v>#REF!</v>
      </c>
    </row>
    <row r="94" ht="15.75" customHeight="1">
      <c r="A94" s="171" t="str">
        <f>PLANTILLA!A105</f>
        <v>Re</v>
      </c>
      <c r="B94" s="171" t="str">
        <f>PLANTILLA!B105</f>
        <v>Taparrosca de 5 cm de diámetro aproximadamente</v>
      </c>
      <c r="C94" s="105">
        <f>PLANTILLA!C105</f>
        <v>1</v>
      </c>
      <c r="D94" s="98" t="str">
        <f>PLANTILLA!D105</f>
        <v>pza</v>
      </c>
      <c r="E94" s="99" t="str">
        <f t="shared" si="1"/>
        <v>#REF!</v>
      </c>
      <c r="F94" s="99" t="str">
        <f t="shared" si="2"/>
        <v>#REF!</v>
      </c>
      <c r="G94" s="212" t="str">
        <f t="shared" si="3"/>
        <v>#REF!</v>
      </c>
      <c r="H94" s="212" t="str">
        <f t="shared" si="4"/>
        <v>#REF!</v>
      </c>
      <c r="I94" s="212" t="str">
        <f t="shared" si="5"/>
        <v>#REF!</v>
      </c>
      <c r="J94" s="212" t="str">
        <f t="shared" si="6"/>
        <v>#REF!</v>
      </c>
      <c r="K94" s="212" t="str">
        <f t="shared" si="7"/>
        <v>#REF!</v>
      </c>
      <c r="L94" s="212" t="str">
        <f t="shared" si="8"/>
        <v>#REF!</v>
      </c>
      <c r="M94" s="212" t="str">
        <f t="shared" si="9"/>
        <v>#REF!</v>
      </c>
      <c r="N94" s="212" t="str">
        <f t="shared" si="10"/>
        <v>#REF!</v>
      </c>
      <c r="O94" s="106" t="str">
        <f t="shared" si="11"/>
        <v>#REF!</v>
      </c>
    </row>
    <row r="95" ht="15.75" customHeight="1">
      <c r="A95" s="171" t="str">
        <f>PLANTILLA!A106</f>
        <v>Re</v>
      </c>
      <c r="B95" s="171" t="str">
        <f>PLANTILLA!B106</f>
        <v>Tapa de 10 cm de diámetro  aproximadamente</v>
      </c>
      <c r="C95" s="105">
        <f>PLANTILLA!C106</f>
        <v>1</v>
      </c>
      <c r="D95" s="98" t="str">
        <f>PLANTILLA!D106</f>
        <v>pza</v>
      </c>
      <c r="E95" s="99" t="str">
        <f t="shared" si="1"/>
        <v>#REF!</v>
      </c>
      <c r="F95" s="99" t="str">
        <f t="shared" si="2"/>
        <v>#REF!</v>
      </c>
      <c r="G95" s="212" t="str">
        <f t="shared" si="3"/>
        <v>#REF!</v>
      </c>
      <c r="H95" s="212" t="str">
        <f t="shared" si="4"/>
        <v>#REF!</v>
      </c>
      <c r="I95" s="212" t="str">
        <f t="shared" si="5"/>
        <v>#REF!</v>
      </c>
      <c r="J95" s="212" t="str">
        <f t="shared" si="6"/>
        <v>#REF!</v>
      </c>
      <c r="K95" s="212" t="str">
        <f t="shared" si="7"/>
        <v>#REF!</v>
      </c>
      <c r="L95" s="212" t="str">
        <f t="shared" si="8"/>
        <v>#REF!</v>
      </c>
      <c r="M95" s="212" t="str">
        <f t="shared" si="9"/>
        <v>#REF!</v>
      </c>
      <c r="N95" s="212" t="str">
        <f t="shared" si="10"/>
        <v>#REF!</v>
      </c>
      <c r="O95" s="106" t="str">
        <f t="shared" si="11"/>
        <v>#REF!</v>
      </c>
    </row>
    <row r="96" ht="15.75" customHeight="1">
      <c r="A96" s="171" t="str">
        <f>PLANTILLA!A107</f>
        <v>Re</v>
      </c>
      <c r="B96" s="171" t="str">
        <f>PLANTILLA!B107</f>
        <v>Lija para madera grado 60</v>
      </c>
      <c r="C96" s="105">
        <f>PLANTILLA!C107</f>
        <v>1</v>
      </c>
      <c r="D96" s="98" t="str">
        <f>PLANTILLA!D107</f>
        <v>pza</v>
      </c>
      <c r="E96" s="99" t="str">
        <f t="shared" si="1"/>
        <v>#REF!</v>
      </c>
      <c r="F96" s="99" t="str">
        <f t="shared" si="2"/>
        <v>#REF!</v>
      </c>
      <c r="G96" s="212" t="str">
        <f t="shared" si="3"/>
        <v>#REF!</v>
      </c>
      <c r="H96" s="212" t="str">
        <f t="shared" si="4"/>
        <v>#REF!</v>
      </c>
      <c r="I96" s="212" t="str">
        <f t="shared" si="5"/>
        <v>#REF!</v>
      </c>
      <c r="J96" s="212" t="str">
        <f t="shared" si="6"/>
        <v>#REF!</v>
      </c>
      <c r="K96" s="212" t="str">
        <f t="shared" si="7"/>
        <v>#REF!</v>
      </c>
      <c r="L96" s="212" t="str">
        <f t="shared" si="8"/>
        <v>#REF!</v>
      </c>
      <c r="M96" s="212" t="str">
        <f t="shared" si="9"/>
        <v>#REF!</v>
      </c>
      <c r="N96" s="212" t="str">
        <f t="shared" si="10"/>
        <v>#REF!</v>
      </c>
      <c r="O96" s="106" t="str">
        <f t="shared" si="11"/>
        <v>#REF!</v>
      </c>
    </row>
    <row r="97" ht="15.75" customHeight="1">
      <c r="A97" s="171" t="str">
        <f>PLANTILLA!A115</f>
        <v/>
      </c>
      <c r="B97" s="171" t="str">
        <f>PLANTILLA!B115</f>
        <v/>
      </c>
      <c r="C97" s="105">
        <f>PLANTILLA!C115</f>
        <v>1</v>
      </c>
      <c r="D97" s="98" t="str">
        <f>PLANTILLA!D115</f>
        <v>pza</v>
      </c>
      <c r="E97" s="99" t="str">
        <f t="shared" si="1"/>
        <v>#REF!</v>
      </c>
      <c r="F97" s="99" t="str">
        <f t="shared" si="2"/>
        <v>#REF!</v>
      </c>
      <c r="G97" s="212" t="str">
        <f t="shared" si="3"/>
        <v>#REF!</v>
      </c>
      <c r="H97" s="212" t="str">
        <f t="shared" si="4"/>
        <v>#REF!</v>
      </c>
      <c r="I97" s="212" t="str">
        <f t="shared" si="5"/>
        <v>#REF!</v>
      </c>
      <c r="J97" s="212" t="str">
        <f t="shared" si="6"/>
        <v>#REF!</v>
      </c>
      <c r="K97" s="212" t="str">
        <f t="shared" si="7"/>
        <v>#REF!</v>
      </c>
      <c r="L97" s="212" t="str">
        <f t="shared" si="8"/>
        <v>#REF!</v>
      </c>
      <c r="M97" s="212" t="str">
        <f t="shared" si="9"/>
        <v>#REF!</v>
      </c>
      <c r="N97" s="212" t="str">
        <f t="shared" si="10"/>
        <v>#REF!</v>
      </c>
      <c r="O97" s="106" t="str">
        <f t="shared" si="11"/>
        <v>#REF!</v>
      </c>
    </row>
    <row r="98" ht="15.75" customHeight="1">
      <c r="A98" s="171" t="str">
        <f>PLANTILLA!A116</f>
        <v/>
      </c>
      <c r="B98" s="211" t="str">
        <f>PLANTILLA!B116</f>
        <v>ESTUCHE INDIVIDUAL</v>
      </c>
      <c r="C98" s="105" t="str">
        <f>PLANTILLA!C116</f>
        <v/>
      </c>
      <c r="D98" s="98" t="str">
        <f>PLANTILLA!D116</f>
        <v/>
      </c>
      <c r="E98" s="99" t="str">
        <f t="shared" si="1"/>
        <v>#REF!</v>
      </c>
      <c r="F98" s="99" t="str">
        <f t="shared" si="2"/>
        <v>#REF!</v>
      </c>
      <c r="G98" s="212" t="str">
        <f t="shared" si="3"/>
        <v>#REF!</v>
      </c>
      <c r="H98" s="212" t="str">
        <f t="shared" si="4"/>
        <v>#REF!</v>
      </c>
      <c r="I98" s="212" t="str">
        <f t="shared" si="5"/>
        <v>#REF!</v>
      </c>
      <c r="J98" s="212" t="str">
        <f t="shared" si="6"/>
        <v>#REF!</v>
      </c>
      <c r="K98" s="212" t="str">
        <f t="shared" si="7"/>
        <v>#REF!</v>
      </c>
      <c r="L98" s="212" t="str">
        <f t="shared" si="8"/>
        <v>#REF!</v>
      </c>
      <c r="M98" s="212" t="str">
        <f t="shared" si="9"/>
        <v>#REF!</v>
      </c>
      <c r="N98" s="212" t="str">
        <f t="shared" si="10"/>
        <v>#REF!</v>
      </c>
      <c r="O98" s="106" t="str">
        <f t="shared" si="11"/>
        <v>#REF!</v>
      </c>
    </row>
    <row r="99" ht="15.75" customHeight="1">
      <c r="A99" s="171" t="str">
        <f>PLANTILLA!A117</f>
        <v>In</v>
      </c>
      <c r="B99" s="171" t="str">
        <f>PLANTILLA!B117</f>
        <v>Lápiz</v>
      </c>
      <c r="C99" s="105">
        <f>PLANTILLA!C117</f>
        <v>1</v>
      </c>
      <c r="D99" s="98" t="str">
        <f>PLANTILLA!D117</f>
        <v>pza</v>
      </c>
      <c r="E99" s="214" t="str">
        <f t="shared" si="1"/>
        <v>#REF!</v>
      </c>
      <c r="F99" s="214" t="str">
        <f t="shared" si="2"/>
        <v>#REF!</v>
      </c>
      <c r="G99" s="212" t="str">
        <f t="shared" si="3"/>
        <v>#REF!</v>
      </c>
      <c r="H99" s="212" t="str">
        <f t="shared" si="4"/>
        <v>#REF!</v>
      </c>
      <c r="I99" s="212" t="str">
        <f t="shared" si="5"/>
        <v>#REF!</v>
      </c>
      <c r="J99" s="212" t="str">
        <f t="shared" si="6"/>
        <v>#REF!</v>
      </c>
      <c r="K99" s="212" t="str">
        <f t="shared" si="7"/>
        <v>#REF!</v>
      </c>
      <c r="L99" s="212" t="str">
        <f t="shared" si="8"/>
        <v>#REF!</v>
      </c>
      <c r="M99" s="212" t="str">
        <f t="shared" si="9"/>
        <v>#REF!</v>
      </c>
      <c r="N99" s="212" t="str">
        <f t="shared" ref="N99:N141" si="12">'1oPro3'!J100</f>
        <v>#REF!</v>
      </c>
      <c r="O99" s="106" t="str">
        <f t="shared" si="11"/>
        <v>#REF!</v>
      </c>
      <c r="P99" s="215" t="s">
        <v>396</v>
      </c>
    </row>
    <row r="100" ht="15.75" customHeight="1">
      <c r="A100" s="171" t="str">
        <f>PLANTILLA!A118</f>
        <v>In</v>
      </c>
      <c r="B100" s="171" t="str">
        <f>PLANTILLA!B118</f>
        <v>Goma</v>
      </c>
      <c r="C100" s="105">
        <f>PLANTILLA!C118</f>
        <v>1</v>
      </c>
      <c r="D100" s="98" t="str">
        <f>PLANTILLA!D118</f>
        <v>pza</v>
      </c>
      <c r="E100" s="214" t="str">
        <f t="shared" si="1"/>
        <v>#REF!</v>
      </c>
      <c r="F100" s="214" t="str">
        <f t="shared" si="2"/>
        <v>#REF!</v>
      </c>
      <c r="G100" s="212" t="str">
        <f t="shared" si="3"/>
        <v>#REF!</v>
      </c>
      <c r="H100" s="212" t="str">
        <f t="shared" si="4"/>
        <v>#REF!</v>
      </c>
      <c r="I100" s="212" t="str">
        <f t="shared" si="5"/>
        <v>#REF!</v>
      </c>
      <c r="J100" s="212" t="str">
        <f t="shared" si="6"/>
        <v>#REF!</v>
      </c>
      <c r="K100" s="212" t="str">
        <f t="shared" si="7"/>
        <v>#REF!</v>
      </c>
      <c r="L100" s="212" t="str">
        <f t="shared" si="8"/>
        <v>#REF!</v>
      </c>
      <c r="M100" s="212" t="str">
        <f t="shared" si="9"/>
        <v>#REF!</v>
      </c>
      <c r="N100" s="212" t="str">
        <f t="shared" si="12"/>
        <v>#REF!</v>
      </c>
      <c r="O100" s="106" t="str">
        <f t="shared" si="11"/>
        <v>#REF!</v>
      </c>
      <c r="P100" s="215" t="s">
        <v>396</v>
      </c>
    </row>
    <row r="101" ht="15.75" customHeight="1">
      <c r="A101" s="171" t="str">
        <f>PLANTILLA!A119</f>
        <v>In</v>
      </c>
      <c r="B101" s="171" t="str">
        <f>PLANTILLA!B119</f>
        <v>Sacapuntas</v>
      </c>
      <c r="C101" s="105">
        <f>PLANTILLA!C119</f>
        <v>1</v>
      </c>
      <c r="D101" s="98" t="str">
        <f>PLANTILLA!D119</f>
        <v>pza</v>
      </c>
      <c r="E101" s="214" t="str">
        <f t="shared" si="1"/>
        <v>#REF!</v>
      </c>
      <c r="F101" s="214" t="str">
        <f t="shared" si="2"/>
        <v>#REF!</v>
      </c>
      <c r="G101" s="212" t="str">
        <f t="shared" si="3"/>
        <v>#REF!</v>
      </c>
      <c r="H101" s="212" t="str">
        <f t="shared" si="4"/>
        <v>#REF!</v>
      </c>
      <c r="I101" s="212" t="str">
        <f t="shared" si="5"/>
        <v>#REF!</v>
      </c>
      <c r="J101" s="212" t="str">
        <f t="shared" si="6"/>
        <v>#REF!</v>
      </c>
      <c r="K101" s="212" t="str">
        <f t="shared" si="7"/>
        <v>#REF!</v>
      </c>
      <c r="L101" s="212" t="str">
        <f t="shared" si="8"/>
        <v>#REF!</v>
      </c>
      <c r="M101" s="212" t="str">
        <f t="shared" si="9"/>
        <v>#REF!</v>
      </c>
      <c r="N101" s="212" t="str">
        <f t="shared" si="12"/>
        <v>#REF!</v>
      </c>
      <c r="O101" s="106" t="str">
        <f t="shared" si="11"/>
        <v>#REF!</v>
      </c>
      <c r="P101" s="215" t="s">
        <v>396</v>
      </c>
    </row>
    <row r="102" ht="15.75" customHeight="1">
      <c r="A102" s="171" t="str">
        <f>PLANTILLA!A120</f>
        <v>In</v>
      </c>
      <c r="B102" s="171" t="str">
        <f>PLANTILLA!B120</f>
        <v>Bolígrafo</v>
      </c>
      <c r="C102" s="105">
        <f>PLANTILLA!C120</f>
        <v>1</v>
      </c>
      <c r="D102" s="98" t="str">
        <f>PLANTILLA!D120</f>
        <v>pza</v>
      </c>
      <c r="E102" s="99" t="str">
        <f t="shared" si="1"/>
        <v>#REF!</v>
      </c>
      <c r="F102" s="99" t="str">
        <f t="shared" si="2"/>
        <v>#REF!</v>
      </c>
      <c r="G102" s="212" t="str">
        <f t="shared" si="3"/>
        <v>#REF!</v>
      </c>
      <c r="H102" s="212" t="str">
        <f t="shared" si="4"/>
        <v>#REF!</v>
      </c>
      <c r="I102" s="212" t="str">
        <f t="shared" si="5"/>
        <v>#REF!</v>
      </c>
      <c r="J102" s="212" t="str">
        <f t="shared" si="6"/>
        <v>#REF!</v>
      </c>
      <c r="K102" s="212" t="str">
        <f t="shared" si="7"/>
        <v>#REF!</v>
      </c>
      <c r="L102" s="212" t="str">
        <f t="shared" si="8"/>
        <v>#REF!</v>
      </c>
      <c r="M102" s="212" t="str">
        <f t="shared" si="9"/>
        <v>#REF!</v>
      </c>
      <c r="N102" s="212" t="str">
        <f t="shared" si="12"/>
        <v>#REF!</v>
      </c>
      <c r="O102" s="106" t="str">
        <f t="shared" si="11"/>
        <v>#REF!</v>
      </c>
    </row>
    <row r="103" ht="15.75" customHeight="1">
      <c r="A103" s="171" t="str">
        <f>PLANTILLA!A121</f>
        <v>In</v>
      </c>
      <c r="B103" s="171" t="str">
        <f>PLANTILLA!B121</f>
        <v>Tijeras</v>
      </c>
      <c r="C103" s="105">
        <f>PLANTILLA!C121</f>
        <v>1</v>
      </c>
      <c r="D103" s="98" t="str">
        <f>PLANTILLA!D121</f>
        <v>pza</v>
      </c>
      <c r="E103" s="214" t="str">
        <f t="shared" si="1"/>
        <v>#REF!</v>
      </c>
      <c r="F103" s="214" t="str">
        <f t="shared" si="2"/>
        <v>#REF!</v>
      </c>
      <c r="G103" s="212" t="str">
        <f t="shared" si="3"/>
        <v>#REF!</v>
      </c>
      <c r="H103" s="212" t="str">
        <f t="shared" si="4"/>
        <v>#REF!</v>
      </c>
      <c r="I103" s="212" t="str">
        <f t="shared" si="5"/>
        <v>#REF!</v>
      </c>
      <c r="J103" s="212" t="str">
        <f t="shared" si="6"/>
        <v>#REF!</v>
      </c>
      <c r="K103" s="212" t="str">
        <f t="shared" si="7"/>
        <v>#REF!</v>
      </c>
      <c r="L103" s="212" t="str">
        <f t="shared" si="8"/>
        <v>#REF!</v>
      </c>
      <c r="M103" s="212" t="str">
        <f t="shared" si="9"/>
        <v>#REF!</v>
      </c>
      <c r="N103" s="212" t="str">
        <f t="shared" si="12"/>
        <v>#REF!</v>
      </c>
      <c r="O103" s="106" t="str">
        <f t="shared" si="11"/>
        <v>#REF!</v>
      </c>
      <c r="P103" s="215" t="s">
        <v>396</v>
      </c>
    </row>
    <row r="104" ht="15.75" customHeight="1">
      <c r="A104" s="171" t="str">
        <f>PLANTILLA!A122</f>
        <v>In</v>
      </c>
      <c r="B104" s="171" t="str">
        <f>PLANTILLA!B122</f>
        <v>Pegamento en barra (Pritt) de 8 g</v>
      </c>
      <c r="C104" s="105">
        <f>PLANTILLA!C122</f>
        <v>1</v>
      </c>
      <c r="D104" s="98" t="str">
        <f>PLANTILLA!D122</f>
        <v>pza</v>
      </c>
      <c r="E104" s="214" t="str">
        <f t="shared" si="1"/>
        <v>#REF!</v>
      </c>
      <c r="F104" s="214" t="str">
        <f t="shared" si="2"/>
        <v>#REF!</v>
      </c>
      <c r="G104" s="212" t="str">
        <f t="shared" si="3"/>
        <v>#REF!</v>
      </c>
      <c r="H104" s="212" t="str">
        <f t="shared" si="4"/>
        <v>#REF!</v>
      </c>
      <c r="I104" s="212" t="str">
        <f t="shared" si="5"/>
        <v>#REF!</v>
      </c>
      <c r="J104" s="212" t="str">
        <f t="shared" si="6"/>
        <v>#REF!</v>
      </c>
      <c r="K104" s="212" t="str">
        <f t="shared" si="7"/>
        <v>#REF!</v>
      </c>
      <c r="L104" s="212" t="str">
        <f t="shared" si="8"/>
        <v>#REF!</v>
      </c>
      <c r="M104" s="212" t="str">
        <f t="shared" si="9"/>
        <v>#REF!</v>
      </c>
      <c r="N104" s="212" t="str">
        <f t="shared" si="12"/>
        <v>#REF!</v>
      </c>
      <c r="O104" s="106" t="str">
        <f t="shared" si="11"/>
        <v>#REF!</v>
      </c>
      <c r="P104" s="215" t="s">
        <v>396</v>
      </c>
    </row>
    <row r="105" ht="15.75" customHeight="1">
      <c r="A105" s="171" t="str">
        <f>PLANTILLA!A123</f>
        <v>In</v>
      </c>
      <c r="B105" s="171" t="str">
        <f>PLANTILLA!B123</f>
        <v>Caja de 12 colores de madera</v>
      </c>
      <c r="C105" s="105">
        <f>PLANTILLA!C123</f>
        <v>1</v>
      </c>
      <c r="D105" s="98" t="str">
        <f>PLANTILLA!D123</f>
        <v>caja</v>
      </c>
      <c r="E105" s="214" t="str">
        <f t="shared" si="1"/>
        <v>#REF!</v>
      </c>
      <c r="F105" s="214" t="str">
        <f t="shared" si="2"/>
        <v>#REF!</v>
      </c>
      <c r="G105" s="212" t="str">
        <f t="shared" si="3"/>
        <v>#REF!</v>
      </c>
      <c r="H105" s="212" t="str">
        <f t="shared" si="4"/>
        <v>#REF!</v>
      </c>
      <c r="I105" s="212" t="str">
        <f t="shared" si="5"/>
        <v>#REF!</v>
      </c>
      <c r="J105" s="212" t="str">
        <f t="shared" si="6"/>
        <v>#REF!</v>
      </c>
      <c r="K105" s="212" t="str">
        <f t="shared" si="7"/>
        <v>#REF!</v>
      </c>
      <c r="L105" s="212" t="str">
        <f t="shared" si="8"/>
        <v>#REF!</v>
      </c>
      <c r="M105" s="212" t="str">
        <f t="shared" si="9"/>
        <v>#REF!</v>
      </c>
      <c r="N105" s="212" t="str">
        <f t="shared" si="12"/>
        <v>#REF!</v>
      </c>
      <c r="O105" s="106" t="str">
        <f t="shared" si="11"/>
        <v>#REF!</v>
      </c>
      <c r="P105" s="215" t="s">
        <v>396</v>
      </c>
    </row>
    <row r="106" ht="15.75" customHeight="1">
      <c r="A106" s="171" t="str">
        <f>PLANTILLA!A124</f>
        <v>In</v>
      </c>
      <c r="B106" s="171" t="str">
        <f>PLANTILLA!B124</f>
        <v>Plumón marcador permanente punto fino (Sharpie)</v>
      </c>
      <c r="C106" s="105">
        <f>PLANTILLA!C124</f>
        <v>1</v>
      </c>
      <c r="D106" s="98" t="str">
        <f>PLANTILLA!D124</f>
        <v>pza</v>
      </c>
      <c r="E106" s="99" t="str">
        <f t="shared" si="1"/>
        <v>#REF!</v>
      </c>
      <c r="F106" s="99" t="str">
        <f t="shared" si="2"/>
        <v>#REF!</v>
      </c>
      <c r="G106" s="212" t="str">
        <f t="shared" si="3"/>
        <v>#REF!</v>
      </c>
      <c r="H106" s="212" t="str">
        <f t="shared" si="4"/>
        <v>#REF!</v>
      </c>
      <c r="I106" s="212" t="str">
        <f t="shared" si="5"/>
        <v>#REF!</v>
      </c>
      <c r="J106" s="212" t="str">
        <f t="shared" si="6"/>
        <v>#REF!</v>
      </c>
      <c r="K106" s="212" t="str">
        <f t="shared" si="7"/>
        <v>#REF!</v>
      </c>
      <c r="L106" s="212" t="str">
        <f t="shared" si="8"/>
        <v>#REF!</v>
      </c>
      <c r="M106" s="212" t="str">
        <f t="shared" si="9"/>
        <v>#REF!</v>
      </c>
      <c r="N106" s="212" t="str">
        <f t="shared" si="12"/>
        <v>#REF!</v>
      </c>
      <c r="O106" s="106" t="str">
        <f t="shared" si="11"/>
        <v>#REF!</v>
      </c>
    </row>
    <row r="107" ht="15.75" customHeight="1">
      <c r="A107" s="171" t="str">
        <f>PLANTILLA!A125</f>
        <v>In</v>
      </c>
      <c r="B107" s="171" t="str">
        <f>PLANTILLA!B125</f>
        <v>Juego de geometría (regla, escuadra 45°,  escuadra 60°, 1 compás, transportador) </v>
      </c>
      <c r="C107" s="105">
        <f>PLANTILLA!C125</f>
        <v>1</v>
      </c>
      <c r="D107" s="98" t="str">
        <f>PLANTILLA!D125</f>
        <v>juego</v>
      </c>
      <c r="E107" s="214" t="str">
        <f t="shared" si="1"/>
        <v>#REF!</v>
      </c>
      <c r="F107" s="214" t="str">
        <f t="shared" si="2"/>
        <v>#REF!</v>
      </c>
      <c r="G107" s="212" t="str">
        <f t="shared" si="3"/>
        <v>#REF!</v>
      </c>
      <c r="H107" s="212" t="str">
        <f t="shared" si="4"/>
        <v>#REF!</v>
      </c>
      <c r="I107" s="212" t="str">
        <f t="shared" si="5"/>
        <v>#REF!</v>
      </c>
      <c r="J107" s="212" t="str">
        <f t="shared" si="6"/>
        <v>#REF!</v>
      </c>
      <c r="K107" s="212" t="str">
        <f t="shared" si="7"/>
        <v>#REF!</v>
      </c>
      <c r="L107" s="212" t="str">
        <f t="shared" si="8"/>
        <v>#REF!</v>
      </c>
      <c r="M107" s="212" t="str">
        <f t="shared" si="9"/>
        <v>#REF!</v>
      </c>
      <c r="N107" s="212" t="str">
        <f t="shared" si="12"/>
        <v>#REF!</v>
      </c>
      <c r="O107" s="106" t="str">
        <f t="shared" si="11"/>
        <v>#REF!</v>
      </c>
      <c r="P107" s="215" t="s">
        <v>396</v>
      </c>
    </row>
    <row r="108" ht="15.75" customHeight="1">
      <c r="A108" s="171" t="str">
        <f>PLANTILLA!A129</f>
        <v/>
      </c>
      <c r="B108" s="171" t="str">
        <f>PLANTILLA!B129</f>
        <v/>
      </c>
      <c r="C108" s="105" t="str">
        <f>PLANTILLA!C129</f>
        <v/>
      </c>
      <c r="D108" s="98" t="str">
        <f>PLANTILLA!D129</f>
        <v/>
      </c>
      <c r="E108" s="99" t="str">
        <f t="shared" si="1"/>
        <v>#REF!</v>
      </c>
      <c r="F108" s="99" t="str">
        <f t="shared" si="2"/>
        <v>#REF!</v>
      </c>
      <c r="G108" s="212" t="str">
        <f t="shared" si="3"/>
        <v>#REF!</v>
      </c>
      <c r="H108" s="212" t="str">
        <f t="shared" si="4"/>
        <v>#REF!</v>
      </c>
      <c r="I108" s="212" t="str">
        <f t="shared" si="5"/>
        <v>#REF!</v>
      </c>
      <c r="J108" s="212" t="str">
        <f t="shared" si="6"/>
        <v>#REF!</v>
      </c>
      <c r="K108" s="212" t="str">
        <f t="shared" si="7"/>
        <v>#REF!</v>
      </c>
      <c r="L108" s="212" t="str">
        <f t="shared" si="8"/>
        <v>#REF!</v>
      </c>
      <c r="M108" s="212" t="str">
        <f t="shared" si="9"/>
        <v>#REF!</v>
      </c>
      <c r="N108" s="212" t="str">
        <f t="shared" si="12"/>
        <v>#REF!</v>
      </c>
      <c r="O108" s="106" t="str">
        <f t="shared" si="11"/>
        <v>#REF!</v>
      </c>
    </row>
    <row r="109" ht="15.75" customHeight="1">
      <c r="A109" s="171" t="str">
        <f>PLANTILLA!A130</f>
        <v/>
      </c>
      <c r="B109" s="211" t="str">
        <f>PLANTILLA!B130</f>
        <v>EXTRAS</v>
      </c>
      <c r="C109" s="105" t="str">
        <f>PLANTILLA!C130</f>
        <v/>
      </c>
      <c r="D109" s="98" t="str">
        <f>PLANTILLA!D130</f>
        <v/>
      </c>
      <c r="E109" s="99" t="str">
        <f t="shared" si="1"/>
        <v>#REF!</v>
      </c>
      <c r="F109" s="99" t="str">
        <f t="shared" si="2"/>
        <v>#REF!</v>
      </c>
      <c r="G109" s="212" t="str">
        <f t="shared" si="3"/>
        <v>#REF!</v>
      </c>
      <c r="H109" s="212" t="str">
        <f t="shared" si="4"/>
        <v>#REF!</v>
      </c>
      <c r="I109" s="212" t="str">
        <f t="shared" si="5"/>
        <v>#REF!</v>
      </c>
      <c r="J109" s="212" t="str">
        <f t="shared" si="6"/>
        <v>#REF!</v>
      </c>
      <c r="K109" s="212" t="str">
        <f t="shared" si="7"/>
        <v>#REF!</v>
      </c>
      <c r="L109" s="212" t="str">
        <f t="shared" si="8"/>
        <v>#REF!</v>
      </c>
      <c r="M109" s="212" t="str">
        <f t="shared" si="9"/>
        <v>#REF!</v>
      </c>
      <c r="N109" s="212" t="str">
        <f t="shared" si="12"/>
        <v>#REF!</v>
      </c>
      <c r="O109" s="106" t="str">
        <f t="shared" si="11"/>
        <v>#REF!</v>
      </c>
    </row>
    <row r="110" ht="15.75" customHeight="1">
      <c r="A110" s="171" t="str">
        <f>PLANTILLA!A131</f>
        <v>Ex</v>
      </c>
      <c r="B110" s="171" t="str">
        <f>PLANTILLA!B131</f>
        <v>1 paquete de 100 mondadientes </v>
      </c>
      <c r="C110" s="105">
        <f>PLANTILLA!C131</f>
        <v>1</v>
      </c>
      <c r="D110" s="98" t="str">
        <f>PLANTILLA!D131</f>
        <v>pza</v>
      </c>
      <c r="E110" s="99" t="str">
        <f t="shared" si="1"/>
        <v>#REF!</v>
      </c>
      <c r="F110" s="99" t="str">
        <f t="shared" si="2"/>
        <v>#REF!</v>
      </c>
      <c r="G110" s="212" t="str">
        <f t="shared" si="3"/>
        <v>#REF!</v>
      </c>
      <c r="H110" s="212" t="str">
        <f t="shared" si="4"/>
        <v>#REF!</v>
      </c>
      <c r="I110" s="212" t="str">
        <f t="shared" si="5"/>
        <v>#REF!</v>
      </c>
      <c r="J110" s="212" t="str">
        <f t="shared" si="6"/>
        <v>#REF!</v>
      </c>
      <c r="K110" s="212" t="str">
        <f t="shared" si="7"/>
        <v>#REF!</v>
      </c>
      <c r="L110" s="212" t="str">
        <f t="shared" si="8"/>
        <v>#REF!</v>
      </c>
      <c r="M110" s="212" t="str">
        <f t="shared" si="9"/>
        <v>#REF!</v>
      </c>
      <c r="N110" s="212" t="str">
        <f t="shared" si="12"/>
        <v>#REF!</v>
      </c>
      <c r="O110" s="106" t="str">
        <f t="shared" si="11"/>
        <v>#REF!</v>
      </c>
    </row>
    <row r="111" ht="15.75" customHeight="1">
      <c r="A111" s="171" t="str">
        <f>PLANTILLA!A132</f>
        <v>Ex</v>
      </c>
      <c r="B111" s="171" t="str">
        <f>PLANTILLA!B132</f>
        <v>Pila CR2032 tipo moneda</v>
      </c>
      <c r="C111" s="105">
        <f>PLANTILLA!C132</f>
        <v>1</v>
      </c>
      <c r="D111" s="98" t="str">
        <f>PLANTILLA!D132</f>
        <v>pza</v>
      </c>
      <c r="E111" s="99" t="str">
        <f t="shared" si="1"/>
        <v>#REF!</v>
      </c>
      <c r="F111" s="99" t="str">
        <f t="shared" si="2"/>
        <v>#REF!</v>
      </c>
      <c r="G111" s="212" t="str">
        <f t="shared" si="3"/>
        <v>#REF!</v>
      </c>
      <c r="H111" s="212" t="str">
        <f t="shared" si="4"/>
        <v>#REF!</v>
      </c>
      <c r="I111" s="212" t="str">
        <f t="shared" si="5"/>
        <v>#REF!</v>
      </c>
      <c r="J111" s="212" t="str">
        <f t="shared" si="6"/>
        <v>#REF!</v>
      </c>
      <c r="K111" s="212" t="str">
        <f t="shared" si="7"/>
        <v>#REF!</v>
      </c>
      <c r="L111" s="212" t="str">
        <f t="shared" si="8"/>
        <v>#REF!</v>
      </c>
      <c r="M111" s="212" t="str">
        <f t="shared" si="9"/>
        <v>#REF!</v>
      </c>
      <c r="N111" s="212" t="str">
        <f t="shared" si="12"/>
        <v>#REF!</v>
      </c>
      <c r="O111" s="106" t="str">
        <f t="shared" si="11"/>
        <v>#REF!</v>
      </c>
    </row>
    <row r="112" ht="15.75" customHeight="1">
      <c r="A112" s="171" t="str">
        <f>PLANTILLA!A133</f>
        <v>Ex</v>
      </c>
      <c r="B112" s="171" t="str">
        <f>PLANTILLA!B133</f>
        <v>Portapilas "AA" en serie</v>
      </c>
      <c r="C112" s="105">
        <f>PLANTILLA!C133</f>
        <v>1</v>
      </c>
      <c r="D112" s="98" t="str">
        <f>PLANTILLA!D133</f>
        <v>pza</v>
      </c>
      <c r="E112" s="99" t="str">
        <f t="shared" si="1"/>
        <v>#REF!</v>
      </c>
      <c r="F112" s="99" t="str">
        <f t="shared" si="2"/>
        <v>#REF!</v>
      </c>
      <c r="G112" s="212" t="str">
        <f t="shared" si="3"/>
        <v>#REF!</v>
      </c>
      <c r="H112" s="212" t="str">
        <f t="shared" si="4"/>
        <v>#REF!</v>
      </c>
      <c r="I112" s="212" t="str">
        <f t="shared" si="5"/>
        <v>#REF!</v>
      </c>
      <c r="J112" s="212" t="str">
        <f t="shared" si="6"/>
        <v>#REF!</v>
      </c>
      <c r="K112" s="212" t="str">
        <f t="shared" si="7"/>
        <v>#REF!</v>
      </c>
      <c r="L112" s="212" t="str">
        <f t="shared" si="8"/>
        <v>#REF!</v>
      </c>
      <c r="M112" s="212" t="str">
        <f t="shared" si="9"/>
        <v>#REF!</v>
      </c>
      <c r="N112" s="212" t="str">
        <f t="shared" si="12"/>
        <v>#REF!</v>
      </c>
      <c r="O112" s="106" t="str">
        <f t="shared" si="11"/>
        <v>#REF!</v>
      </c>
    </row>
    <row r="113" ht="15.75" customHeight="1">
      <c r="A113" s="171" t="str">
        <f>PLANTILLA!A134</f>
        <v>Ex</v>
      </c>
      <c r="B113" s="171" t="str">
        <f>PLANTILLA!B134</f>
        <v>Tabla salvacortes de 45 x 30 cm (recomendado opcional)</v>
      </c>
      <c r="C113" s="105">
        <f>PLANTILLA!C134</f>
        <v>1</v>
      </c>
      <c r="D113" s="98" t="str">
        <f>PLANTILLA!D134</f>
        <v>pza</v>
      </c>
      <c r="E113" s="99" t="str">
        <f t="shared" si="1"/>
        <v>#REF!</v>
      </c>
      <c r="F113" s="99" t="str">
        <f t="shared" si="2"/>
        <v>#REF!</v>
      </c>
      <c r="G113" s="212" t="str">
        <f t="shared" si="3"/>
        <v>#REF!</v>
      </c>
      <c r="H113" s="212" t="str">
        <f t="shared" si="4"/>
        <v>#REF!</v>
      </c>
      <c r="I113" s="212" t="str">
        <f t="shared" si="5"/>
        <v>#REF!</v>
      </c>
      <c r="J113" s="212" t="str">
        <f t="shared" si="6"/>
        <v>#REF!</v>
      </c>
      <c r="K113" s="212" t="str">
        <f t="shared" si="7"/>
        <v>#REF!</v>
      </c>
      <c r="L113" s="212" t="str">
        <f t="shared" si="8"/>
        <v>#REF!</v>
      </c>
      <c r="M113" s="212" t="str">
        <f t="shared" si="9"/>
        <v>#REF!</v>
      </c>
      <c r="N113" s="212" t="str">
        <f t="shared" si="12"/>
        <v>#REF!</v>
      </c>
      <c r="O113" s="106" t="str">
        <f t="shared" si="11"/>
        <v>#REF!</v>
      </c>
    </row>
    <row r="114" ht="15.75" customHeight="1">
      <c r="A114" s="171" t="str">
        <f>PLANTILLA!A135</f>
        <v>Ex</v>
      </c>
      <c r="B114" s="171" t="str">
        <f>PLANTILLA!B135</f>
        <v>Plumones </v>
      </c>
      <c r="C114" s="105">
        <f>PLANTILLA!C135</f>
        <v>1</v>
      </c>
      <c r="D114" s="98" t="str">
        <f>PLANTILLA!D135</f>
        <v>pza</v>
      </c>
      <c r="E114" s="214" t="str">
        <f t="shared" si="1"/>
        <v>#REF!</v>
      </c>
      <c r="F114" s="214" t="str">
        <f t="shared" si="2"/>
        <v>#REF!</v>
      </c>
      <c r="G114" s="212" t="str">
        <f t="shared" si="3"/>
        <v>#REF!</v>
      </c>
      <c r="H114" s="212" t="str">
        <f t="shared" si="4"/>
        <v>#REF!</v>
      </c>
      <c r="I114" s="212" t="str">
        <f t="shared" si="5"/>
        <v>#REF!</v>
      </c>
      <c r="J114" s="212" t="str">
        <f t="shared" si="6"/>
        <v>#REF!</v>
      </c>
      <c r="K114" s="212" t="str">
        <f t="shared" si="7"/>
        <v>#REF!</v>
      </c>
      <c r="L114" s="212" t="str">
        <f t="shared" si="8"/>
        <v>#REF!</v>
      </c>
      <c r="M114" s="212" t="str">
        <f t="shared" si="9"/>
        <v>#REF!</v>
      </c>
      <c r="N114" s="212" t="str">
        <f t="shared" si="12"/>
        <v>#REF!</v>
      </c>
      <c r="O114" s="106" t="str">
        <f t="shared" si="11"/>
        <v>#REF!</v>
      </c>
    </row>
    <row r="115" ht="15.75" customHeight="1">
      <c r="A115" s="171" t="str">
        <f>PLANTILLA!A136</f>
        <v>Ex</v>
      </c>
      <c r="B115" s="171" t="str">
        <f>PLANTILLA!B136</f>
        <v>Tabla de madera de 40 cm largo x 25 cm ancho y 1” espesor (pueden ser medidas aproximadas)</v>
      </c>
      <c r="C115" s="105">
        <f>PLANTILLA!C136</f>
        <v>1</v>
      </c>
      <c r="D115" s="98" t="str">
        <f>PLANTILLA!D136</f>
        <v>pza</v>
      </c>
      <c r="E115" s="214" t="str">
        <f t="shared" si="1"/>
        <v>#REF!</v>
      </c>
      <c r="F115" s="214" t="str">
        <f t="shared" si="2"/>
        <v>#REF!</v>
      </c>
      <c r="G115" s="212" t="str">
        <f t="shared" si="3"/>
        <v>#REF!</v>
      </c>
      <c r="H115" s="212" t="str">
        <f t="shared" si="4"/>
        <v>#REF!</v>
      </c>
      <c r="I115" s="212" t="str">
        <f t="shared" si="5"/>
        <v>#REF!</v>
      </c>
      <c r="J115" s="212" t="str">
        <f t="shared" si="6"/>
        <v>#REF!</v>
      </c>
      <c r="K115" s="212" t="str">
        <f t="shared" si="7"/>
        <v>#REF!</v>
      </c>
      <c r="L115" s="212" t="str">
        <f t="shared" si="8"/>
        <v>#REF!</v>
      </c>
      <c r="M115" s="212" t="str">
        <f t="shared" si="9"/>
        <v>#REF!</v>
      </c>
      <c r="N115" s="212" t="str">
        <f t="shared" si="12"/>
        <v>#REF!</v>
      </c>
      <c r="O115" s="106" t="str">
        <f t="shared" si="11"/>
        <v>#REF!</v>
      </c>
    </row>
    <row r="116" ht="15.75" customHeight="1">
      <c r="A116" s="171" t="str">
        <f>PLANTILLA!A137</f>
        <v>Ex</v>
      </c>
      <c r="B116" s="171" t="str">
        <f>PLANTILLA!B137</f>
        <v>Portapilas "AAA" para dos pilas en serie</v>
      </c>
      <c r="C116" s="105">
        <f>PLANTILLA!C137</f>
        <v>1</v>
      </c>
      <c r="D116" s="98" t="str">
        <f>PLANTILLA!D137</f>
        <v>pza</v>
      </c>
      <c r="E116" s="214" t="str">
        <f t="shared" si="1"/>
        <v>#REF!</v>
      </c>
      <c r="F116" s="214" t="str">
        <f t="shared" si="2"/>
        <v>#REF!</v>
      </c>
      <c r="G116" s="212" t="str">
        <f t="shared" si="3"/>
        <v>#REF!</v>
      </c>
      <c r="H116" s="212" t="str">
        <f t="shared" si="4"/>
        <v>#REF!</v>
      </c>
      <c r="I116" s="212" t="str">
        <f t="shared" si="5"/>
        <v>#REF!</v>
      </c>
      <c r="J116" s="212" t="str">
        <f t="shared" si="6"/>
        <v>#REF!</v>
      </c>
      <c r="K116" s="212" t="str">
        <f t="shared" si="7"/>
        <v>#REF!</v>
      </c>
      <c r="L116" s="212" t="str">
        <f t="shared" si="8"/>
        <v>#REF!</v>
      </c>
      <c r="M116" s="212" t="str">
        <f t="shared" si="9"/>
        <v>#REF!</v>
      </c>
      <c r="N116" s="212" t="str">
        <f t="shared" si="12"/>
        <v>#REF!</v>
      </c>
      <c r="O116" s="106" t="str">
        <f t="shared" si="11"/>
        <v>#REF!</v>
      </c>
    </row>
    <row r="117" ht="15.75" customHeight="1">
      <c r="A117" s="171" t="str">
        <f>PLANTILLA!A138</f>
        <v>Ex</v>
      </c>
      <c r="B117" s="171" t="str">
        <f>PLANTILLA!B138</f>
        <v>Audifonos inalambricos</v>
      </c>
      <c r="C117" s="105">
        <f>PLANTILLA!C138</f>
        <v>1</v>
      </c>
      <c r="D117" s="98" t="str">
        <f>PLANTILLA!D138</f>
        <v>pza</v>
      </c>
      <c r="E117" s="99" t="str">
        <f t="shared" si="1"/>
        <v>#REF!</v>
      </c>
      <c r="F117" s="99" t="str">
        <f t="shared" si="2"/>
        <v>#REF!</v>
      </c>
      <c r="G117" s="212" t="str">
        <f t="shared" si="3"/>
        <v>#REF!</v>
      </c>
      <c r="H117" s="212" t="str">
        <f t="shared" si="4"/>
        <v>#REF!</v>
      </c>
      <c r="I117" s="212" t="str">
        <f t="shared" si="5"/>
        <v>#REF!</v>
      </c>
      <c r="J117" s="212" t="str">
        <f t="shared" si="6"/>
        <v>#REF!</v>
      </c>
      <c r="K117" s="212" t="str">
        <f t="shared" si="7"/>
        <v>#REF!</v>
      </c>
      <c r="L117" s="212" t="str">
        <f t="shared" si="8"/>
        <v>#REF!</v>
      </c>
      <c r="M117" s="212" t="str">
        <f t="shared" si="9"/>
        <v>#REF!</v>
      </c>
      <c r="N117" s="212" t="str">
        <f t="shared" si="12"/>
        <v>#REF!</v>
      </c>
      <c r="O117" s="106" t="str">
        <f t="shared" si="11"/>
        <v>#REF!</v>
      </c>
    </row>
    <row r="118" ht="15.75" customHeight="1">
      <c r="A118" s="171" t="str">
        <f>PLANTILLA!A139</f>
        <v>Ex</v>
      </c>
      <c r="B118" s="171" t="str">
        <f>PLANTILLA!B139</f>
        <v>Lámpara portatil (puede ser de celular)</v>
      </c>
      <c r="C118" s="105">
        <f>PLANTILLA!C139</f>
        <v>1</v>
      </c>
      <c r="D118" s="98" t="str">
        <f>PLANTILLA!D139</f>
        <v>pza</v>
      </c>
      <c r="E118" s="99" t="str">
        <f t="shared" si="1"/>
        <v>#REF!</v>
      </c>
      <c r="F118" s="99" t="str">
        <f t="shared" si="2"/>
        <v>#REF!</v>
      </c>
      <c r="G118" s="212" t="str">
        <f t="shared" si="3"/>
        <v>#REF!</v>
      </c>
      <c r="H118" s="212" t="str">
        <f t="shared" si="4"/>
        <v>#REF!</v>
      </c>
      <c r="I118" s="212" t="str">
        <f t="shared" si="5"/>
        <v>#REF!</v>
      </c>
      <c r="J118" s="212" t="str">
        <f t="shared" si="6"/>
        <v>#REF!</v>
      </c>
      <c r="K118" s="212" t="str">
        <f t="shared" si="7"/>
        <v>#REF!</v>
      </c>
      <c r="L118" s="212" t="str">
        <f t="shared" si="8"/>
        <v>#REF!</v>
      </c>
      <c r="M118" s="212" t="str">
        <f t="shared" si="9"/>
        <v>#REF!</v>
      </c>
      <c r="N118" s="212" t="str">
        <f t="shared" si="12"/>
        <v>#REF!</v>
      </c>
      <c r="O118" s="106" t="str">
        <f t="shared" si="11"/>
        <v>#REF!</v>
      </c>
    </row>
    <row r="119" ht="15.75" customHeight="1">
      <c r="A119" s="171" t="str">
        <f>PLANTILLA!A140</f>
        <v>Ex</v>
      </c>
      <c r="B119" s="171" t="str">
        <f>PLANTILLA!B140</f>
        <v>Sensor de movimiento PIR</v>
      </c>
      <c r="C119" s="105">
        <f>PLANTILLA!C140</f>
        <v>1</v>
      </c>
      <c r="D119" s="98" t="str">
        <f>PLANTILLA!D140</f>
        <v>pza</v>
      </c>
      <c r="E119" s="99" t="str">
        <f t="shared" si="1"/>
        <v>#REF!</v>
      </c>
      <c r="F119" s="99" t="str">
        <f t="shared" si="2"/>
        <v>#REF!</v>
      </c>
      <c r="G119" s="212" t="str">
        <f t="shared" si="3"/>
        <v>#REF!</v>
      </c>
      <c r="H119" s="212" t="str">
        <f t="shared" si="4"/>
        <v>#REF!</v>
      </c>
      <c r="I119" s="212" t="str">
        <f t="shared" si="5"/>
        <v>#REF!</v>
      </c>
      <c r="J119" s="212" t="str">
        <f t="shared" si="6"/>
        <v>#REF!</v>
      </c>
      <c r="K119" s="212" t="str">
        <f t="shared" si="7"/>
        <v>#REF!</v>
      </c>
      <c r="L119" s="212" t="str">
        <f t="shared" si="8"/>
        <v>#REF!</v>
      </c>
      <c r="M119" s="212" t="str">
        <f t="shared" si="9"/>
        <v>#REF!</v>
      </c>
      <c r="N119" s="212" t="str">
        <f t="shared" si="12"/>
        <v>#REF!</v>
      </c>
      <c r="O119" s="106" t="str">
        <f t="shared" si="11"/>
        <v>#REF!</v>
      </c>
    </row>
    <row r="120" ht="15.75" customHeight="1">
      <c r="A120" s="171" t="str">
        <f>PLANTILLA!A141</f>
        <v>Ex</v>
      </c>
      <c r="B120" s="171" t="str">
        <f>PLANTILLA!B141</f>
        <v>Buzzer pequeño</v>
      </c>
      <c r="C120" s="105">
        <f>PLANTILLA!C141</f>
        <v>1</v>
      </c>
      <c r="D120" s="98" t="str">
        <f>PLANTILLA!D141</f>
        <v>pza</v>
      </c>
      <c r="E120" s="214" t="str">
        <f t="shared" si="1"/>
        <v>#REF!</v>
      </c>
      <c r="F120" s="214" t="str">
        <f t="shared" si="2"/>
        <v>#REF!</v>
      </c>
      <c r="G120" s="212" t="str">
        <f t="shared" si="3"/>
        <v>#REF!</v>
      </c>
      <c r="H120" s="212" t="str">
        <f t="shared" si="4"/>
        <v>#REF!</v>
      </c>
      <c r="I120" s="212" t="str">
        <f t="shared" si="5"/>
        <v>#REF!</v>
      </c>
      <c r="J120" s="212" t="str">
        <f t="shared" si="6"/>
        <v>#REF!</v>
      </c>
      <c r="K120" s="212" t="str">
        <f t="shared" si="7"/>
        <v>#REF!</v>
      </c>
      <c r="L120" s="212" t="str">
        <f t="shared" si="8"/>
        <v>#REF!</v>
      </c>
      <c r="M120" s="212" t="str">
        <f t="shared" si="9"/>
        <v>#REF!</v>
      </c>
      <c r="N120" s="212" t="str">
        <f t="shared" si="12"/>
        <v>#REF!</v>
      </c>
      <c r="O120" s="106" t="str">
        <f t="shared" si="11"/>
        <v>#REF!</v>
      </c>
    </row>
    <row r="121" ht="15.75" customHeight="1">
      <c r="A121" s="171" t="str">
        <f>PLANTILLA!A142</f>
        <v>Ex</v>
      </c>
      <c r="B121" s="171" t="str">
        <f>PLANTILLA!B142</f>
        <v>Portapilas "AAA" para tres pilas en serie</v>
      </c>
      <c r="C121" s="105">
        <f>PLANTILLA!C142</f>
        <v>1</v>
      </c>
      <c r="D121" s="98" t="str">
        <f>PLANTILLA!D142</f>
        <v>pza</v>
      </c>
      <c r="E121" s="214" t="str">
        <f t="shared" si="1"/>
        <v>#REF!</v>
      </c>
      <c r="F121" s="214" t="str">
        <f t="shared" si="2"/>
        <v>#REF!</v>
      </c>
      <c r="G121" s="212" t="str">
        <f t="shared" si="3"/>
        <v>#REF!</v>
      </c>
      <c r="H121" s="212" t="str">
        <f t="shared" si="4"/>
        <v>#REF!</v>
      </c>
      <c r="I121" s="212" t="str">
        <f t="shared" si="5"/>
        <v>#REF!</v>
      </c>
      <c r="J121" s="212" t="str">
        <f t="shared" si="6"/>
        <v>#REF!</v>
      </c>
      <c r="K121" s="212" t="str">
        <f t="shared" si="7"/>
        <v>#REF!</v>
      </c>
      <c r="L121" s="212" t="str">
        <f t="shared" si="8"/>
        <v>#REF!</v>
      </c>
      <c r="M121" s="212" t="str">
        <f t="shared" si="9"/>
        <v>#REF!</v>
      </c>
      <c r="N121" s="212" t="str">
        <f t="shared" si="12"/>
        <v>#REF!</v>
      </c>
      <c r="O121" s="106" t="str">
        <f t="shared" si="11"/>
        <v>#REF!</v>
      </c>
    </row>
    <row r="122" ht="15.75" customHeight="1">
      <c r="A122" s="171" t="str">
        <f>PLANTILLA!A143</f>
        <v>Ex</v>
      </c>
      <c r="B122" s="171" t="str">
        <f>PLANTILLA!B143</f>
        <v>Sensor ultrasónico HC-SR04 (5V)</v>
      </c>
      <c r="C122" s="105">
        <f>PLANTILLA!C143</f>
        <v>1</v>
      </c>
      <c r="D122" s="98" t="str">
        <f>PLANTILLA!D143</f>
        <v>pza</v>
      </c>
      <c r="E122" s="99" t="str">
        <f t="shared" si="1"/>
        <v>#REF!</v>
      </c>
      <c r="F122" s="99" t="str">
        <f t="shared" si="2"/>
        <v>#REF!</v>
      </c>
      <c r="G122" s="212" t="str">
        <f t="shared" si="3"/>
        <v>#REF!</v>
      </c>
      <c r="H122" s="212" t="str">
        <f t="shared" si="4"/>
        <v>#REF!</v>
      </c>
      <c r="I122" s="212" t="str">
        <f t="shared" si="5"/>
        <v>#REF!</v>
      </c>
      <c r="J122" s="212" t="str">
        <f t="shared" si="6"/>
        <v>#REF!</v>
      </c>
      <c r="K122" s="212" t="str">
        <f t="shared" si="7"/>
        <v>#REF!</v>
      </c>
      <c r="L122" s="212" t="str">
        <f t="shared" si="8"/>
        <v>#REF!</v>
      </c>
      <c r="M122" s="212" t="str">
        <f t="shared" si="9"/>
        <v>#REF!</v>
      </c>
      <c r="N122" s="212" t="str">
        <f t="shared" si="12"/>
        <v>#REF!</v>
      </c>
      <c r="O122" s="106" t="str">
        <f t="shared" si="11"/>
        <v>#REF!</v>
      </c>
    </row>
    <row r="123" ht="15.75" customHeight="1">
      <c r="A123" s="171" t="str">
        <f>PLANTILLA!A144</f>
        <v>Ex</v>
      </c>
      <c r="B123" s="171" t="str">
        <f>PLANTILLA!B144</f>
        <v>Plancha para cabello básica con regulador de calor</v>
      </c>
      <c r="C123" s="105">
        <f>PLANTILLA!C144</f>
        <v>1</v>
      </c>
      <c r="D123" s="98" t="str">
        <f>PLANTILLA!D144</f>
        <v>pza</v>
      </c>
      <c r="E123" s="214" t="str">
        <f t="shared" si="1"/>
        <v>#REF!</v>
      </c>
      <c r="F123" s="214" t="str">
        <f t="shared" si="2"/>
        <v>#REF!</v>
      </c>
      <c r="G123" s="212" t="str">
        <f t="shared" si="3"/>
        <v>#REF!</v>
      </c>
      <c r="H123" s="212" t="str">
        <f t="shared" si="4"/>
        <v>#REF!</v>
      </c>
      <c r="I123" s="212" t="str">
        <f t="shared" si="5"/>
        <v>#REF!</v>
      </c>
      <c r="J123" s="212" t="str">
        <f t="shared" si="6"/>
        <v>#REF!</v>
      </c>
      <c r="K123" s="212" t="str">
        <f t="shared" si="7"/>
        <v>#REF!</v>
      </c>
      <c r="L123" s="212" t="str">
        <f t="shared" si="8"/>
        <v>#REF!</v>
      </c>
      <c r="M123" s="212" t="str">
        <f t="shared" si="9"/>
        <v>#REF!</v>
      </c>
      <c r="N123" s="212" t="str">
        <f t="shared" si="12"/>
        <v>#REF!</v>
      </c>
      <c r="O123" s="106" t="str">
        <f t="shared" si="11"/>
        <v>#REF!</v>
      </c>
    </row>
    <row r="124" ht="15.75" customHeight="1">
      <c r="A124" s="171" t="str">
        <f>PLANTILLA!A145</f>
        <v>Ex</v>
      </c>
      <c r="B124" s="171" t="str">
        <f>PLANTILLA!B145</f>
        <v>Puente H L293D</v>
      </c>
      <c r="C124" s="105">
        <f>PLANTILLA!C145</f>
        <v>1</v>
      </c>
      <c r="D124" s="98" t="str">
        <f>PLANTILLA!D145</f>
        <v>pza</v>
      </c>
      <c r="E124" s="214" t="str">
        <f t="shared" si="1"/>
        <v>#REF!</v>
      </c>
      <c r="F124" s="214" t="str">
        <f t="shared" si="2"/>
        <v>#REF!</v>
      </c>
      <c r="G124" s="212" t="str">
        <f t="shared" si="3"/>
        <v>#REF!</v>
      </c>
      <c r="H124" s="212" t="str">
        <f t="shared" si="4"/>
        <v>#REF!</v>
      </c>
      <c r="I124" s="212" t="str">
        <f t="shared" si="5"/>
        <v>#REF!</v>
      </c>
      <c r="J124" s="212" t="str">
        <f t="shared" si="6"/>
        <v>#REF!</v>
      </c>
      <c r="K124" s="212" t="str">
        <f t="shared" si="7"/>
        <v>#REF!</v>
      </c>
      <c r="L124" s="212" t="str">
        <f t="shared" si="8"/>
        <v>#REF!</v>
      </c>
      <c r="M124" s="212" t="str">
        <f t="shared" si="9"/>
        <v>#REF!</v>
      </c>
      <c r="N124" s="212" t="str">
        <f t="shared" si="12"/>
        <v>#REF!</v>
      </c>
      <c r="O124" s="106" t="str">
        <f t="shared" si="11"/>
        <v>#REF!</v>
      </c>
    </row>
    <row r="125" ht="15.75" customHeight="1">
      <c r="A125" s="171" t="str">
        <f>PLANTILLA!A146</f>
        <v>Ex</v>
      </c>
      <c r="B125" s="171" t="str">
        <f>PLANTILLA!B146</f>
        <v>Motoreductor</v>
      </c>
      <c r="C125" s="105">
        <f>PLANTILLA!C146</f>
        <v>1</v>
      </c>
      <c r="D125" s="98" t="str">
        <f>PLANTILLA!D146</f>
        <v>pza</v>
      </c>
      <c r="E125" s="99" t="str">
        <f t="shared" si="1"/>
        <v>#REF!</v>
      </c>
      <c r="F125" s="99" t="str">
        <f t="shared" si="2"/>
        <v>#REF!</v>
      </c>
      <c r="G125" s="212" t="str">
        <f t="shared" si="3"/>
        <v>#REF!</v>
      </c>
      <c r="H125" s="212" t="str">
        <f t="shared" si="4"/>
        <v>#REF!</v>
      </c>
      <c r="I125" s="212" t="str">
        <f t="shared" si="5"/>
        <v>#REF!</v>
      </c>
      <c r="J125" s="212" t="str">
        <f t="shared" si="6"/>
        <v>#REF!</v>
      </c>
      <c r="K125" s="212" t="str">
        <f t="shared" si="7"/>
        <v>#REF!</v>
      </c>
      <c r="L125" s="212" t="str">
        <f t="shared" si="8"/>
        <v>#REF!</v>
      </c>
      <c r="M125" s="212" t="str">
        <f t="shared" si="9"/>
        <v>#REF!</v>
      </c>
      <c r="N125" s="212" t="str">
        <f t="shared" si="12"/>
        <v>#REF!</v>
      </c>
      <c r="O125" s="106" t="str">
        <f t="shared" si="11"/>
        <v>#REF!</v>
      </c>
    </row>
    <row r="126" ht="15.75" customHeight="1">
      <c r="A126" s="171" t="str">
        <f>PLANTILLA!A147</f>
        <v>Ex</v>
      </c>
      <c r="B126" s="171" t="str">
        <f>PLANTILLA!B147</f>
        <v>Batería recargable con salida 5V</v>
      </c>
      <c r="C126" s="105">
        <f>PLANTILLA!C147</f>
        <v>1</v>
      </c>
      <c r="D126" s="98" t="str">
        <f>PLANTILLA!D147</f>
        <v>pza</v>
      </c>
      <c r="E126" s="99" t="str">
        <f t="shared" si="1"/>
        <v>#REF!</v>
      </c>
      <c r="F126" s="99" t="str">
        <f t="shared" si="2"/>
        <v>#REF!</v>
      </c>
      <c r="G126" s="212" t="str">
        <f t="shared" si="3"/>
        <v>#REF!</v>
      </c>
      <c r="H126" s="212" t="str">
        <f t="shared" si="4"/>
        <v>#REF!</v>
      </c>
      <c r="I126" s="212" t="str">
        <f t="shared" si="5"/>
        <v>#REF!</v>
      </c>
      <c r="J126" s="212" t="str">
        <f t="shared" si="6"/>
        <v>#REF!</v>
      </c>
      <c r="K126" s="212" t="str">
        <f t="shared" si="7"/>
        <v>#REF!</v>
      </c>
      <c r="L126" s="212" t="str">
        <f t="shared" si="8"/>
        <v>#REF!</v>
      </c>
      <c r="M126" s="212" t="str">
        <f t="shared" si="9"/>
        <v>#REF!</v>
      </c>
      <c r="N126" s="212" t="str">
        <f t="shared" si="12"/>
        <v>#REF!</v>
      </c>
      <c r="O126" s="106" t="str">
        <f t="shared" si="11"/>
        <v>#REF!</v>
      </c>
    </row>
    <row r="127" ht="15.75" customHeight="1">
      <c r="A127" s="171" t="str">
        <f>PLANTILLA!A148</f>
        <v>Ex</v>
      </c>
      <c r="B127" s="171" t="str">
        <f>PLANTILLA!B148</f>
        <v>Jabón de pasta</v>
      </c>
      <c r="C127" s="105">
        <f>PLANTILLA!C148</f>
        <v>1</v>
      </c>
      <c r="D127" s="98" t="str">
        <f>PLANTILLA!D148</f>
        <v>pza</v>
      </c>
      <c r="E127" s="99" t="str">
        <f t="shared" si="1"/>
        <v>#REF!</v>
      </c>
      <c r="F127" s="99" t="str">
        <f t="shared" si="2"/>
        <v>#REF!</v>
      </c>
      <c r="G127" s="212" t="str">
        <f t="shared" si="3"/>
        <v>#REF!</v>
      </c>
      <c r="H127" s="212" t="str">
        <f t="shared" si="4"/>
        <v>#REF!</v>
      </c>
      <c r="I127" s="212" t="str">
        <f t="shared" si="5"/>
        <v>#REF!</v>
      </c>
      <c r="J127" s="212" t="str">
        <f t="shared" si="6"/>
        <v>#REF!</v>
      </c>
      <c r="K127" s="212" t="str">
        <f t="shared" si="7"/>
        <v>#REF!</v>
      </c>
      <c r="L127" s="212" t="str">
        <f t="shared" si="8"/>
        <v>#REF!</v>
      </c>
      <c r="M127" s="212" t="str">
        <f t="shared" si="9"/>
        <v>#REF!</v>
      </c>
      <c r="N127" s="212" t="str">
        <f t="shared" si="12"/>
        <v>#REF!</v>
      </c>
      <c r="O127" s="106" t="str">
        <f t="shared" si="11"/>
        <v>#REF!</v>
      </c>
    </row>
    <row r="128" ht="15.75" customHeight="1">
      <c r="A128" s="171" t="str">
        <f>PLANTILLA!A149</f>
        <v>Ex</v>
      </c>
      <c r="B128" s="171" t="str">
        <f>PLANTILLA!B149</f>
        <v/>
      </c>
      <c r="C128" s="105">
        <f>PLANTILLA!C149</f>
        <v>1</v>
      </c>
      <c r="D128" s="98" t="str">
        <f>PLANTILLA!D149</f>
        <v>pza</v>
      </c>
      <c r="E128" s="99" t="str">
        <f t="shared" si="1"/>
        <v>#REF!</v>
      </c>
      <c r="F128" s="99" t="str">
        <f t="shared" si="2"/>
        <v>#REF!</v>
      </c>
      <c r="G128" s="212" t="str">
        <f t="shared" si="3"/>
        <v>#REF!</v>
      </c>
      <c r="H128" s="212" t="str">
        <f t="shared" si="4"/>
        <v>#REF!</v>
      </c>
      <c r="I128" s="212" t="str">
        <f t="shared" si="5"/>
        <v>#REF!</v>
      </c>
      <c r="J128" s="212" t="str">
        <f t="shared" si="6"/>
        <v>#REF!</v>
      </c>
      <c r="K128" s="212" t="str">
        <f t="shared" si="7"/>
        <v>#REF!</v>
      </c>
      <c r="L128" s="212" t="str">
        <f t="shared" si="8"/>
        <v>#REF!</v>
      </c>
      <c r="N128" s="212" t="str">
        <f t="shared" si="12"/>
        <v>#REF!</v>
      </c>
      <c r="O128" s="106" t="str">
        <f t="shared" si="11"/>
        <v>#REF!</v>
      </c>
    </row>
    <row r="129" ht="15.75" customHeight="1">
      <c r="A129" s="171" t="str">
        <f>PLANTILLA!A150</f>
        <v/>
      </c>
      <c r="B129" s="211" t="str">
        <f>PLANTILLA!B150</f>
        <v>TECNOLOGÍA EDUCATIVA</v>
      </c>
      <c r="C129" s="141" t="str">
        <f>PLANTILLA!C150</f>
        <v/>
      </c>
      <c r="D129" s="142" t="str">
        <f>PLANTILLA!D150</f>
        <v/>
      </c>
      <c r="E129" s="99" t="str">
        <f t="shared" si="1"/>
        <v>#REF!</v>
      </c>
      <c r="F129" s="99" t="str">
        <f t="shared" si="2"/>
        <v>#REF!</v>
      </c>
      <c r="G129" s="212" t="str">
        <f t="shared" si="3"/>
        <v>#REF!</v>
      </c>
      <c r="H129" s="212" t="str">
        <f t="shared" si="4"/>
        <v>#REF!</v>
      </c>
      <c r="I129" s="212" t="str">
        <f t="shared" si="5"/>
        <v>#REF!</v>
      </c>
      <c r="J129" s="212" t="str">
        <f t="shared" si="6"/>
        <v>#REF!</v>
      </c>
      <c r="K129" s="212" t="str">
        <f t="shared" si="7"/>
        <v>#REF!</v>
      </c>
      <c r="L129" s="212" t="str">
        <f t="shared" si="8"/>
        <v>#REF!</v>
      </c>
      <c r="N129" s="212" t="str">
        <f t="shared" si="12"/>
        <v>#REF!</v>
      </c>
      <c r="O129" s="106" t="str">
        <f t="shared" si="11"/>
        <v>#REF!</v>
      </c>
    </row>
    <row r="130" ht="15.75" customHeight="1">
      <c r="A130" s="171" t="str">
        <f>PLANTILLA!A151</f>
        <v>Te</v>
      </c>
      <c r="B130" s="171" t="str">
        <f>PLANTILLA!B151</f>
        <v>Lego Mindstorms EV3</v>
      </c>
      <c r="C130" s="105">
        <f>PLANTILLA!C151</f>
        <v>1</v>
      </c>
      <c r="D130" s="98" t="str">
        <f>PLANTILLA!D151</f>
        <v>kit</v>
      </c>
      <c r="E130" s="214" t="str">
        <f t="shared" si="1"/>
        <v>#REF!</v>
      </c>
      <c r="F130" s="214" t="str">
        <f t="shared" si="2"/>
        <v>#REF!</v>
      </c>
      <c r="G130" s="212" t="str">
        <f t="shared" si="3"/>
        <v>#REF!</v>
      </c>
      <c r="H130" s="212" t="str">
        <f t="shared" si="4"/>
        <v>#REF!</v>
      </c>
      <c r="I130" s="212" t="str">
        <f t="shared" si="5"/>
        <v>#REF!</v>
      </c>
      <c r="J130" s="212" t="str">
        <f t="shared" si="6"/>
        <v>#REF!</v>
      </c>
      <c r="K130" s="212" t="str">
        <f t="shared" si="7"/>
        <v>#REF!</v>
      </c>
      <c r="L130" s="212" t="str">
        <f t="shared" si="8"/>
        <v>#REF!</v>
      </c>
      <c r="N130" s="212" t="str">
        <f t="shared" si="12"/>
        <v>#REF!</v>
      </c>
      <c r="O130" s="106" t="str">
        <f t="shared" si="11"/>
        <v>#REF!</v>
      </c>
    </row>
    <row r="131" ht="15.75" customHeight="1">
      <c r="A131" s="171" t="str">
        <f>PLANTILLA!A152</f>
        <v>Te</v>
      </c>
      <c r="B131" s="171" t="str">
        <f>PLANTILLA!B152</f>
        <v>Microbit</v>
      </c>
      <c r="C131" s="105">
        <f>PLANTILLA!C152</f>
        <v>1</v>
      </c>
      <c r="D131" s="98" t="str">
        <f>PLANTILLA!D152</f>
        <v>kit</v>
      </c>
      <c r="E131" s="214" t="str">
        <f t="shared" si="1"/>
        <v>#REF!</v>
      </c>
      <c r="F131" s="214" t="str">
        <f t="shared" si="2"/>
        <v>#REF!</v>
      </c>
      <c r="G131" s="212" t="str">
        <f t="shared" si="3"/>
        <v>#REF!</v>
      </c>
      <c r="H131" s="212" t="str">
        <f t="shared" si="4"/>
        <v>#REF!</v>
      </c>
      <c r="I131" s="212" t="str">
        <f t="shared" si="5"/>
        <v>#REF!</v>
      </c>
      <c r="J131" s="212" t="str">
        <f t="shared" si="6"/>
        <v>#REF!</v>
      </c>
      <c r="K131" s="212" t="str">
        <f t="shared" si="7"/>
        <v>#REF!</v>
      </c>
      <c r="L131" s="212" t="str">
        <f t="shared" si="8"/>
        <v>#REF!</v>
      </c>
      <c r="N131" s="212" t="str">
        <f t="shared" si="12"/>
        <v>#REF!</v>
      </c>
      <c r="O131" s="106" t="str">
        <f t="shared" si="11"/>
        <v>#REF!</v>
      </c>
    </row>
    <row r="132" ht="15.75" customHeight="1">
      <c r="A132" s="171" t="str">
        <f>PLANTILLA!A153</f>
        <v>Te</v>
      </c>
      <c r="B132" s="171" t="str">
        <f>PLANTILLA!B153</f>
        <v>Spike</v>
      </c>
      <c r="C132" s="105">
        <f>PLANTILLA!C153</f>
        <v>1</v>
      </c>
      <c r="D132" s="98" t="str">
        <f>PLANTILLA!D153</f>
        <v>Kit</v>
      </c>
      <c r="E132" s="99" t="str">
        <f t="shared" si="1"/>
        <v>#REF!</v>
      </c>
      <c r="F132" s="99" t="str">
        <f t="shared" si="2"/>
        <v>#REF!</v>
      </c>
      <c r="G132" s="212" t="str">
        <f t="shared" si="3"/>
        <v>#REF!</v>
      </c>
      <c r="H132" s="212" t="str">
        <f t="shared" si="4"/>
        <v>#REF!</v>
      </c>
      <c r="I132" s="212" t="str">
        <f t="shared" si="5"/>
        <v>#REF!</v>
      </c>
      <c r="J132" s="212" t="str">
        <f t="shared" si="6"/>
        <v>#REF!</v>
      </c>
      <c r="K132" s="212" t="str">
        <f t="shared" si="7"/>
        <v>#REF!</v>
      </c>
      <c r="L132" s="212" t="str">
        <f t="shared" si="8"/>
        <v>#REF!</v>
      </c>
      <c r="N132" s="212" t="str">
        <f t="shared" si="12"/>
        <v>#REF!</v>
      </c>
      <c r="O132" s="106" t="str">
        <f t="shared" si="11"/>
        <v>#REF!</v>
      </c>
    </row>
    <row r="133" ht="15.75" customHeight="1">
      <c r="A133" s="171" t="str">
        <f>PLANTILLA!A154</f>
        <v/>
      </c>
      <c r="B133" s="171" t="str">
        <f>PLANTILLA!B154</f>
        <v/>
      </c>
      <c r="C133" s="105">
        <f>PLANTILLA!C154</f>
        <v>1</v>
      </c>
      <c r="D133" s="98" t="str">
        <f>PLANTILLA!D154</f>
        <v>Kit</v>
      </c>
      <c r="E133" s="99" t="str">
        <f t="shared" si="1"/>
        <v>#REF!</v>
      </c>
      <c r="F133" s="99" t="str">
        <f t="shared" si="2"/>
        <v>#REF!</v>
      </c>
      <c r="G133" s="212" t="str">
        <f t="shared" si="3"/>
        <v>#REF!</v>
      </c>
      <c r="H133" s="212" t="str">
        <f t="shared" si="4"/>
        <v>#REF!</v>
      </c>
      <c r="I133" s="212" t="str">
        <f t="shared" si="5"/>
        <v>#REF!</v>
      </c>
      <c r="J133" s="212" t="str">
        <f t="shared" si="6"/>
        <v>#REF!</v>
      </c>
      <c r="K133" s="212" t="str">
        <f t="shared" si="7"/>
        <v>#REF!</v>
      </c>
      <c r="L133" s="212" t="str">
        <f t="shared" si="8"/>
        <v>#REF!</v>
      </c>
      <c r="N133" s="212" t="str">
        <f t="shared" si="12"/>
        <v>#REF!</v>
      </c>
      <c r="O133" s="106" t="str">
        <f t="shared" si="11"/>
        <v>#REF!</v>
      </c>
    </row>
    <row r="134" ht="15.75" customHeight="1">
      <c r="A134" s="171" t="str">
        <f>PLANTILLA!A155</f>
        <v/>
      </c>
      <c r="B134" s="171" t="str">
        <f>PLANTILLA!B155</f>
        <v/>
      </c>
      <c r="C134" s="105">
        <f>PLANTILLA!C155</f>
        <v>1</v>
      </c>
      <c r="D134" s="98" t="str">
        <f>PLANTILLA!D155</f>
        <v>Kit</v>
      </c>
      <c r="E134" s="99" t="str">
        <f t="shared" si="1"/>
        <v>#REF!</v>
      </c>
      <c r="F134" s="99" t="str">
        <f t="shared" si="2"/>
        <v>#REF!</v>
      </c>
      <c r="G134" s="212" t="str">
        <f t="shared" si="3"/>
        <v>#REF!</v>
      </c>
      <c r="H134" s="212" t="str">
        <f t="shared" si="4"/>
        <v>#REF!</v>
      </c>
      <c r="I134" s="212" t="str">
        <f t="shared" si="5"/>
        <v>#REF!</v>
      </c>
      <c r="J134" s="212" t="str">
        <f t="shared" si="6"/>
        <v>#REF!</v>
      </c>
      <c r="K134" s="212" t="str">
        <f t="shared" si="7"/>
        <v>#REF!</v>
      </c>
      <c r="L134" s="212" t="str">
        <f t="shared" si="8"/>
        <v>#REF!</v>
      </c>
      <c r="N134" s="212" t="str">
        <f t="shared" si="12"/>
        <v>#REF!</v>
      </c>
      <c r="O134" s="106" t="str">
        <f t="shared" si="11"/>
        <v>#REF!</v>
      </c>
    </row>
    <row r="135" ht="15.75" customHeight="1">
      <c r="A135" s="171" t="str">
        <f>PLANTILLA!A157</f>
        <v/>
      </c>
      <c r="B135" s="171" t="str">
        <f>PLANTILLA!B157</f>
        <v/>
      </c>
      <c r="C135" s="105">
        <f>PLANTILLA!C157</f>
        <v>1</v>
      </c>
      <c r="D135" s="98" t="str">
        <f>PLANTILLA!D157</f>
        <v>Kit</v>
      </c>
      <c r="E135" s="99" t="str">
        <f t="shared" si="1"/>
        <v>#REF!</v>
      </c>
      <c r="F135" s="99" t="str">
        <f t="shared" si="2"/>
        <v>#REF!</v>
      </c>
      <c r="G135" s="212" t="str">
        <f t="shared" si="3"/>
        <v>#REF!</v>
      </c>
      <c r="H135" s="212" t="str">
        <f t="shared" si="4"/>
        <v>#REF!</v>
      </c>
      <c r="I135" s="212" t="str">
        <f t="shared" si="5"/>
        <v>#REF!</v>
      </c>
      <c r="J135" s="212" t="str">
        <f t="shared" si="6"/>
        <v>#REF!</v>
      </c>
      <c r="K135" s="212" t="str">
        <f t="shared" si="7"/>
        <v>#REF!</v>
      </c>
      <c r="L135" s="212" t="str">
        <f t="shared" si="8"/>
        <v>#REF!</v>
      </c>
      <c r="N135" s="212" t="str">
        <f t="shared" si="12"/>
        <v>#REF!</v>
      </c>
      <c r="O135" s="106" t="str">
        <f t="shared" si="11"/>
        <v>#REF!</v>
      </c>
    </row>
    <row r="136" ht="15.75" customHeight="1">
      <c r="A136" s="171" t="str">
        <f>PLANTILLA!A158</f>
        <v/>
      </c>
      <c r="B136" s="171" t="str">
        <f>PLANTILLA!B158</f>
        <v/>
      </c>
      <c r="C136" s="105">
        <f>PLANTILLA!C158</f>
        <v>1</v>
      </c>
      <c r="D136" s="98" t="str">
        <f>PLANTILLA!D158</f>
        <v>Kit</v>
      </c>
      <c r="E136" s="99" t="str">
        <f t="shared" si="1"/>
        <v>#REF!</v>
      </c>
      <c r="F136" s="99" t="str">
        <f t="shared" si="2"/>
        <v>#REF!</v>
      </c>
      <c r="G136" s="212" t="str">
        <f t="shared" si="3"/>
        <v>#REF!</v>
      </c>
      <c r="H136" s="212" t="str">
        <f t="shared" si="4"/>
        <v>#REF!</v>
      </c>
      <c r="I136" s="212" t="str">
        <f t="shared" si="5"/>
        <v>#REF!</v>
      </c>
      <c r="J136" s="212" t="str">
        <f t="shared" si="6"/>
        <v>#REF!</v>
      </c>
      <c r="K136" s="212" t="str">
        <f t="shared" si="7"/>
        <v>#REF!</v>
      </c>
      <c r="L136" s="212" t="str">
        <f t="shared" si="8"/>
        <v>#REF!</v>
      </c>
      <c r="N136" s="212" t="str">
        <f t="shared" si="12"/>
        <v>#REF!</v>
      </c>
      <c r="O136" s="106" t="str">
        <f t="shared" si="11"/>
        <v>#REF!</v>
      </c>
    </row>
    <row r="137" ht="15.75" customHeight="1">
      <c r="A137" s="171" t="str">
        <f>PLANTILLA!A159</f>
        <v/>
      </c>
      <c r="B137" s="171" t="str">
        <f>PLANTILLA!B159</f>
        <v/>
      </c>
      <c r="C137" s="105">
        <f>PLANTILLA!C159</f>
        <v>1</v>
      </c>
      <c r="D137" s="98" t="str">
        <f>PLANTILLA!D159</f>
        <v>Kit</v>
      </c>
      <c r="E137" s="99" t="str">
        <f t="shared" si="1"/>
        <v>#REF!</v>
      </c>
      <c r="G137" s="212" t="str">
        <f t="shared" si="3"/>
        <v>#REF!</v>
      </c>
      <c r="H137" s="212" t="str">
        <f t="shared" si="4"/>
        <v>#REF!</v>
      </c>
      <c r="I137" s="212" t="str">
        <f t="shared" si="5"/>
        <v>#REF!</v>
      </c>
      <c r="J137" s="212" t="str">
        <f t="shared" si="6"/>
        <v>#REF!</v>
      </c>
      <c r="K137" s="212" t="str">
        <f t="shared" si="7"/>
        <v>#REF!</v>
      </c>
      <c r="L137" s="212" t="str">
        <f t="shared" si="8"/>
        <v>#REF!</v>
      </c>
      <c r="N137" s="212" t="str">
        <f t="shared" si="12"/>
        <v>#REF!</v>
      </c>
      <c r="O137" s="106" t="str">
        <f t="shared" si="11"/>
        <v>#REF!</v>
      </c>
    </row>
    <row r="138" ht="15.75" customHeight="1">
      <c r="A138" s="171" t="str">
        <f>PLANTILLA!A160</f>
        <v/>
      </c>
      <c r="B138" s="171" t="str">
        <f>PLANTILLA!B160</f>
        <v/>
      </c>
      <c r="C138" s="105" t="str">
        <f>PLANTILLA!C160</f>
        <v/>
      </c>
      <c r="D138" s="98" t="str">
        <f>PLANTILLA!D160</f>
        <v/>
      </c>
      <c r="E138" s="99" t="str">
        <f t="shared" si="1"/>
        <v>#REF!</v>
      </c>
      <c r="G138" s="212" t="str">
        <f t="shared" si="3"/>
        <v>#REF!</v>
      </c>
      <c r="H138" s="212" t="str">
        <f t="shared" si="4"/>
        <v>#REF!</v>
      </c>
      <c r="I138" s="212" t="str">
        <f t="shared" si="5"/>
        <v>#REF!</v>
      </c>
      <c r="J138" s="212" t="str">
        <f t="shared" si="6"/>
        <v>#REF!</v>
      </c>
      <c r="K138" s="212" t="str">
        <f t="shared" si="7"/>
        <v>#REF!</v>
      </c>
      <c r="L138" s="212" t="str">
        <f t="shared" si="8"/>
        <v>#REF!</v>
      </c>
      <c r="N138" s="212" t="str">
        <f t="shared" si="12"/>
        <v>#REF!</v>
      </c>
      <c r="O138" s="106" t="str">
        <f t="shared" si="11"/>
        <v>#REF!</v>
      </c>
    </row>
    <row r="139" ht="15.75" customHeight="1">
      <c r="A139" s="171" t="str">
        <f>PLANTILLA!A161</f>
        <v/>
      </c>
      <c r="B139" s="171" t="str">
        <f>PLANTILLA!B161</f>
        <v/>
      </c>
      <c r="C139" s="105" t="str">
        <f>PLANTILLA!C161</f>
        <v/>
      </c>
      <c r="D139" s="98" t="str">
        <f>PLANTILLA!D161</f>
        <v/>
      </c>
      <c r="E139" s="99" t="str">
        <f t="shared" si="1"/>
        <v>#REF!</v>
      </c>
      <c r="H139" s="212" t="str">
        <f t="shared" si="4"/>
        <v>#REF!</v>
      </c>
      <c r="I139" s="212" t="str">
        <f t="shared" si="5"/>
        <v>#REF!</v>
      </c>
      <c r="J139" s="212" t="str">
        <f t="shared" si="6"/>
        <v>#REF!</v>
      </c>
      <c r="K139" s="212" t="str">
        <f t="shared" si="7"/>
        <v>#REF!</v>
      </c>
      <c r="L139" s="212" t="str">
        <f t="shared" si="8"/>
        <v>#REF!</v>
      </c>
      <c r="N139" s="212" t="str">
        <f t="shared" si="12"/>
        <v>#REF!</v>
      </c>
      <c r="O139" s="106" t="str">
        <f t="shared" si="11"/>
        <v>#REF!</v>
      </c>
    </row>
    <row r="140" ht="15.75" customHeight="1">
      <c r="A140" s="171" t="str">
        <f>PLANTILLA!A162</f>
        <v/>
      </c>
      <c r="B140" s="171" t="str">
        <f>PLANTILLA!B162</f>
        <v/>
      </c>
      <c r="C140" s="105" t="str">
        <f>PLANTILLA!C162</f>
        <v/>
      </c>
      <c r="D140" s="98" t="str">
        <f>PLANTILLA!D162</f>
        <v/>
      </c>
      <c r="E140" s="99" t="str">
        <f t="shared" si="1"/>
        <v>#REF!</v>
      </c>
      <c r="H140" s="212" t="str">
        <f t="shared" si="4"/>
        <v>#REF!</v>
      </c>
      <c r="I140" s="212" t="str">
        <f t="shared" si="5"/>
        <v>#REF!</v>
      </c>
      <c r="K140" s="212" t="str">
        <f t="shared" si="7"/>
        <v>#REF!</v>
      </c>
      <c r="L140" s="212" t="str">
        <f t="shared" si="8"/>
        <v>#REF!</v>
      </c>
      <c r="N140" s="212" t="str">
        <f t="shared" si="12"/>
        <v>#REF!</v>
      </c>
      <c r="O140" s="106" t="str">
        <f t="shared" si="11"/>
        <v>#REF!</v>
      </c>
    </row>
    <row r="141" ht="15.75" customHeight="1">
      <c r="C141" s="105" t="str">
        <f>PLANTILLA!C163</f>
        <v/>
      </c>
      <c r="D141" s="98" t="str">
        <f>PLANTILLA!D163</f>
        <v/>
      </c>
      <c r="E141" s="214" t="str">
        <f t="shared" si="1"/>
        <v>#REF!</v>
      </c>
      <c r="F141" s="214" t="str">
        <f t="shared" ref="F141:F146" si="13">'1oMak1'!J141</f>
        <v>#REF!</v>
      </c>
      <c r="H141" s="212" t="str">
        <f t="shared" si="4"/>
        <v>#REF!</v>
      </c>
      <c r="I141" s="212" t="str">
        <f t="shared" si="5"/>
        <v>#REF!</v>
      </c>
      <c r="K141" s="212" t="str">
        <f t="shared" si="7"/>
        <v>#REF!</v>
      </c>
      <c r="L141" s="212" t="str">
        <f t="shared" si="8"/>
        <v>#REF!</v>
      </c>
      <c r="N141" s="212" t="str">
        <f t="shared" si="12"/>
        <v>#REF!</v>
      </c>
      <c r="O141" s="106"/>
    </row>
    <row r="142" ht="15.75" customHeight="1">
      <c r="C142" s="105" t="str">
        <f>PLANTILLA!C164</f>
        <v/>
      </c>
      <c r="D142" s="98" t="str">
        <f>PLANTILLA!D164</f>
        <v/>
      </c>
      <c r="E142" s="99" t="str">
        <f t="shared" si="1"/>
        <v>#REF!</v>
      </c>
      <c r="F142" s="214" t="str">
        <f t="shared" si="13"/>
        <v>#REF!</v>
      </c>
      <c r="H142" s="212" t="str">
        <f t="shared" si="4"/>
        <v>#REF!</v>
      </c>
      <c r="I142" s="212" t="str">
        <f t="shared" si="5"/>
        <v>#REF!</v>
      </c>
      <c r="K142" s="212" t="str">
        <f t="shared" si="7"/>
        <v>#REF!</v>
      </c>
      <c r="L142" s="212" t="str">
        <f t="shared" si="8"/>
        <v>#REF!</v>
      </c>
      <c r="O142" s="106"/>
    </row>
    <row r="143" ht="15.75" customHeight="1">
      <c r="C143" s="105" t="str">
        <f>PLANTILLA!C165</f>
        <v/>
      </c>
      <c r="D143" s="98" t="str">
        <f>PLANTILLA!D165</f>
        <v/>
      </c>
      <c r="E143" s="99" t="str">
        <f t="shared" si="1"/>
        <v>#REF!</v>
      </c>
      <c r="F143" s="214" t="str">
        <f t="shared" si="13"/>
        <v>#REF!</v>
      </c>
      <c r="H143" s="212" t="str">
        <f t="shared" si="4"/>
        <v>#REF!</v>
      </c>
      <c r="I143" s="212" t="str">
        <f t="shared" si="5"/>
        <v>#REF!</v>
      </c>
      <c r="L143" s="212" t="str">
        <f t="shared" si="8"/>
        <v>#REF!</v>
      </c>
      <c r="O143" s="106"/>
    </row>
    <row r="144" ht="15.75" customHeight="1">
      <c r="C144" s="105" t="str">
        <f>PLANTILLA!C166</f>
        <v/>
      </c>
      <c r="D144" s="98" t="str">
        <f>PLANTILLA!D166</f>
        <v/>
      </c>
      <c r="E144" s="99" t="str">
        <f t="shared" si="1"/>
        <v>#REF!</v>
      </c>
      <c r="F144" s="214" t="str">
        <f t="shared" si="13"/>
        <v>#REF!</v>
      </c>
      <c r="H144" s="212" t="str">
        <f t="shared" si="4"/>
        <v>#REF!</v>
      </c>
      <c r="I144" s="212" t="str">
        <f t="shared" si="5"/>
        <v>#REF!</v>
      </c>
      <c r="O144" s="106"/>
    </row>
    <row r="145" ht="15.75" customHeight="1">
      <c r="C145" s="105" t="str">
        <f>PLANTILLA!C167</f>
        <v/>
      </c>
      <c r="D145" s="98" t="str">
        <f>PLANTILLA!D167</f>
        <v/>
      </c>
      <c r="F145" s="214" t="str">
        <f t="shared" si="13"/>
        <v>#REF!</v>
      </c>
      <c r="H145" s="212" t="str">
        <f t="shared" si="4"/>
        <v>#REF!</v>
      </c>
      <c r="I145" s="212" t="str">
        <f t="shared" si="5"/>
        <v>#REF!</v>
      </c>
      <c r="O145" s="106"/>
    </row>
    <row r="146" ht="15.75" customHeight="1">
      <c r="C146" s="105" t="str">
        <f>PLANTILLA!C168</f>
        <v/>
      </c>
      <c r="F146" s="214" t="str">
        <f t="shared" si="13"/>
        <v>#REF!</v>
      </c>
      <c r="H146" s="212" t="str">
        <f t="shared" si="4"/>
        <v>#REF!</v>
      </c>
      <c r="I146" s="212" t="str">
        <f t="shared" si="5"/>
        <v>#REF!</v>
      </c>
      <c r="O146" s="106"/>
    </row>
    <row r="147" ht="15.75" customHeight="1">
      <c r="C147" s="105" t="str">
        <f>PLANTILLA!C169</f>
        <v/>
      </c>
      <c r="O147" s="106"/>
    </row>
    <row r="148" ht="15.75" customHeight="1">
      <c r="C148" s="105" t="str">
        <f>PLANTILLA!C170</f>
        <v/>
      </c>
      <c r="O148" s="106"/>
    </row>
    <row r="149" ht="15.75" customHeight="1">
      <c r="C149" s="105" t="str">
        <f>PLANTILLA!C171</f>
        <v/>
      </c>
      <c r="O149" s="106"/>
    </row>
    <row r="150" ht="15.75" customHeight="1">
      <c r="C150" s="105" t="str">
        <f>PLANTILLA!C172</f>
        <v/>
      </c>
      <c r="O150" s="106"/>
    </row>
    <row r="151" ht="15.75" customHeight="1">
      <c r="O151" s="106"/>
    </row>
    <row r="152" ht="15.75" customHeight="1">
      <c r="O152" s="106"/>
    </row>
    <row r="153" ht="15.75" customHeight="1">
      <c r="O153" s="106"/>
    </row>
    <row r="154" ht="15.75" customHeight="1">
      <c r="O154" s="106"/>
    </row>
    <row r="155" ht="15.75" customHeight="1">
      <c r="O155" s="106"/>
    </row>
    <row r="156" ht="15.75" customHeight="1">
      <c r="O156" s="106"/>
    </row>
    <row r="157" ht="15.75" customHeight="1">
      <c r="O157" s="106"/>
    </row>
    <row r="158" ht="15.75" customHeight="1">
      <c r="O158" s="106"/>
    </row>
    <row r="159" ht="15.75" customHeight="1">
      <c r="O159" s="106"/>
    </row>
    <row r="160" ht="15.75" customHeight="1">
      <c r="O160" s="106"/>
    </row>
    <row r="161" ht="15.75" customHeight="1">
      <c r="O161" s="106"/>
    </row>
    <row r="162" ht="15.75" customHeight="1">
      <c r="O162" s="106"/>
    </row>
    <row r="163" ht="15.75" customHeight="1">
      <c r="O163" s="106"/>
    </row>
    <row r="164" ht="15.75" customHeight="1">
      <c r="O164" s="106"/>
    </row>
    <row r="165" ht="15.75" customHeight="1">
      <c r="O165" s="106"/>
    </row>
    <row r="166" ht="15.75" customHeight="1">
      <c r="O166" s="106"/>
    </row>
    <row r="167" ht="15.75" customHeight="1">
      <c r="O167" s="106"/>
    </row>
    <row r="168" ht="15.75" customHeight="1">
      <c r="O168" s="106"/>
    </row>
    <row r="169" ht="15.75" customHeight="1">
      <c r="O169" s="106"/>
    </row>
    <row r="170" ht="15.75" customHeight="1">
      <c r="O170" s="106"/>
    </row>
    <row r="171" ht="15.75" customHeight="1">
      <c r="O171" s="106"/>
    </row>
    <row r="172" ht="15.75" customHeight="1">
      <c r="O172" s="106"/>
    </row>
    <row r="173" ht="15.75" customHeight="1">
      <c r="O173" s="106"/>
    </row>
    <row r="174" ht="15.75" customHeight="1">
      <c r="O174" s="106"/>
    </row>
    <row r="175" ht="15.75" customHeight="1">
      <c r="O175" s="106"/>
    </row>
    <row r="176" ht="15.75" customHeight="1">
      <c r="O176" s="106"/>
    </row>
    <row r="177" ht="15.75" customHeight="1">
      <c r="O177" s="106"/>
    </row>
    <row r="178" ht="15.75" customHeight="1">
      <c r="O178" s="106"/>
    </row>
    <row r="179" ht="15.75" customHeight="1">
      <c r="O179" s="106"/>
    </row>
    <row r="180" ht="15.75" customHeight="1">
      <c r="O180" s="106"/>
    </row>
    <row r="181" ht="15.75" customHeight="1">
      <c r="O181" s="106"/>
    </row>
    <row r="182" ht="15.75" customHeight="1">
      <c r="O182" s="106"/>
    </row>
    <row r="183" ht="15.75" customHeight="1">
      <c r="O183" s="106"/>
    </row>
    <row r="184" ht="15.75" customHeight="1">
      <c r="O184" s="106"/>
    </row>
    <row r="185" ht="15.75" customHeight="1">
      <c r="O185" s="106"/>
    </row>
    <row r="186" ht="15.75" customHeight="1">
      <c r="O186" s="106"/>
    </row>
    <row r="187" ht="15.75" customHeight="1">
      <c r="O187" s="106"/>
    </row>
    <row r="188" ht="15.75" customHeight="1">
      <c r="O188" s="106"/>
    </row>
    <row r="189" ht="15.75" customHeight="1">
      <c r="O189" s="106"/>
    </row>
    <row r="190" ht="15.75" customHeight="1">
      <c r="O190" s="106"/>
    </row>
    <row r="191" ht="15.75" customHeight="1">
      <c r="O191" s="106"/>
    </row>
    <row r="192" ht="15.75" customHeight="1">
      <c r="O192" s="106"/>
    </row>
    <row r="193" ht="15.75" customHeight="1">
      <c r="O193" s="106"/>
    </row>
    <row r="194" ht="15.75" customHeight="1">
      <c r="O194" s="106"/>
    </row>
    <row r="195" ht="15.75" customHeight="1">
      <c r="O195" s="106"/>
    </row>
    <row r="196" ht="15.75" customHeight="1">
      <c r="O196" s="106"/>
    </row>
    <row r="197" ht="15.75" customHeight="1">
      <c r="O197" s="106"/>
    </row>
    <row r="198" ht="15.75" customHeight="1">
      <c r="O198" s="106"/>
    </row>
    <row r="199" ht="15.75" customHeight="1">
      <c r="O199" s="106"/>
    </row>
    <row r="200" ht="15.75" customHeight="1">
      <c r="O200" s="106"/>
    </row>
    <row r="201" ht="15.75" customHeight="1">
      <c r="O201" s="106"/>
    </row>
    <row r="202" ht="15.75" customHeight="1">
      <c r="O202" s="106"/>
    </row>
    <row r="203" ht="15.75" customHeight="1">
      <c r="O203" s="106"/>
    </row>
    <row r="204" ht="15.75" customHeight="1">
      <c r="O204" s="106"/>
    </row>
    <row r="205" ht="15.75" customHeight="1">
      <c r="O205" s="106"/>
    </row>
    <row r="206" ht="15.75" customHeight="1">
      <c r="O206" s="106"/>
    </row>
    <row r="207" ht="15.75" customHeight="1">
      <c r="O207" s="106"/>
    </row>
    <row r="208" ht="15.75" customHeight="1">
      <c r="O208" s="106"/>
    </row>
    <row r="209" ht="15.75" customHeight="1">
      <c r="O209" s="106"/>
    </row>
    <row r="210" ht="15.75" customHeight="1">
      <c r="O210" s="106"/>
    </row>
    <row r="211" ht="15.75" customHeight="1">
      <c r="O211" s="106"/>
    </row>
    <row r="212" ht="15.75" customHeight="1">
      <c r="O212" s="106"/>
    </row>
    <row r="213" ht="15.75" customHeight="1">
      <c r="O213" s="106"/>
    </row>
    <row r="214" ht="15.75" customHeight="1">
      <c r="O214" s="106"/>
    </row>
    <row r="215" ht="15.75" customHeight="1">
      <c r="O215" s="106"/>
    </row>
    <row r="216" ht="15.75" customHeight="1">
      <c r="O216" s="106"/>
    </row>
    <row r="217" ht="15.75" customHeight="1">
      <c r="O217" s="106"/>
    </row>
    <row r="218" ht="15.75" customHeight="1">
      <c r="O218" s="106"/>
    </row>
    <row r="219" ht="15.75" customHeight="1">
      <c r="O219" s="106"/>
    </row>
    <row r="220" ht="15.75" customHeight="1">
      <c r="O220" s="106"/>
    </row>
    <row r="221" ht="15.75" customHeight="1">
      <c r="O221" s="106"/>
    </row>
    <row r="222" ht="15.75" customHeight="1">
      <c r="O222" s="106"/>
    </row>
    <row r="223" ht="15.75" customHeight="1">
      <c r="O223" s="106"/>
    </row>
    <row r="224" ht="15.75" customHeight="1">
      <c r="O224" s="106"/>
    </row>
    <row r="225" ht="15.75" customHeight="1">
      <c r="O225" s="106"/>
    </row>
    <row r="226" ht="15.75" customHeight="1">
      <c r="O226" s="106"/>
    </row>
    <row r="227" ht="15.75" customHeight="1">
      <c r="O227" s="106"/>
    </row>
    <row r="228" ht="15.75" customHeight="1">
      <c r="O228" s="106"/>
    </row>
    <row r="229" ht="15.75" customHeight="1">
      <c r="O229" s="106"/>
    </row>
    <row r="230" ht="15.75" customHeight="1">
      <c r="O230" s="106"/>
    </row>
    <row r="231" ht="15.75" customHeight="1">
      <c r="O231" s="106"/>
    </row>
    <row r="232" ht="15.75" customHeight="1">
      <c r="O232" s="106"/>
    </row>
    <row r="233" ht="15.75" customHeight="1">
      <c r="O233" s="106"/>
    </row>
    <row r="234" ht="15.75" customHeight="1">
      <c r="O234" s="106"/>
    </row>
    <row r="235" ht="15.75" customHeight="1">
      <c r="O235" s="106"/>
    </row>
    <row r="236" ht="15.75" customHeight="1">
      <c r="O236" s="106"/>
    </row>
    <row r="237" ht="15.75" customHeight="1">
      <c r="O237" s="106"/>
    </row>
    <row r="238" ht="15.75" customHeight="1">
      <c r="O238" s="106"/>
    </row>
    <row r="239" ht="15.75" customHeight="1">
      <c r="O239" s="106"/>
    </row>
    <row r="240" ht="15.75" customHeight="1">
      <c r="O240" s="106"/>
    </row>
    <row r="241" ht="15.75" customHeight="1">
      <c r="O241" s="106"/>
    </row>
    <row r="242" ht="15.75" customHeight="1">
      <c r="O242" s="106"/>
    </row>
    <row r="243" ht="15.75" customHeight="1">
      <c r="O243" s="106"/>
    </row>
    <row r="244" ht="15.75" customHeight="1">
      <c r="O244" s="106"/>
    </row>
    <row r="245" ht="15.75" customHeight="1">
      <c r="O245" s="106"/>
    </row>
    <row r="246" ht="15.75" customHeight="1">
      <c r="O246" s="106"/>
    </row>
    <row r="247" ht="15.75" customHeight="1">
      <c r="O247" s="106"/>
    </row>
    <row r="248" ht="15.75" customHeight="1">
      <c r="O248" s="106"/>
    </row>
    <row r="249" ht="15.75" customHeight="1">
      <c r="O249" s="106"/>
    </row>
    <row r="250" ht="15.75" customHeight="1">
      <c r="O250" s="106"/>
    </row>
    <row r="251" ht="15.75" customHeight="1">
      <c r="O251" s="106"/>
    </row>
    <row r="252" ht="15.75" customHeight="1">
      <c r="O252" s="106"/>
    </row>
    <row r="253" ht="15.75" customHeight="1">
      <c r="O253" s="106"/>
    </row>
    <row r="254" ht="15.75" customHeight="1">
      <c r="O254" s="106"/>
    </row>
    <row r="255" ht="15.75" customHeight="1">
      <c r="O255" s="106"/>
    </row>
    <row r="256" ht="15.75" customHeight="1">
      <c r="O256" s="106"/>
    </row>
    <row r="257" ht="15.75" customHeight="1">
      <c r="O257" s="106"/>
    </row>
    <row r="258" ht="15.75" customHeight="1">
      <c r="O258" s="106"/>
    </row>
    <row r="259" ht="15.75" customHeight="1">
      <c r="O259" s="106"/>
    </row>
    <row r="260" ht="15.75" customHeight="1">
      <c r="O260" s="106"/>
    </row>
    <row r="261" ht="15.75" customHeight="1">
      <c r="O261" s="106"/>
    </row>
    <row r="262" ht="15.75" customHeight="1">
      <c r="O262" s="106"/>
    </row>
    <row r="263" ht="15.75" customHeight="1">
      <c r="O263" s="106"/>
    </row>
    <row r="264" ht="15.75" customHeight="1">
      <c r="O264" s="106"/>
    </row>
    <row r="265" ht="15.75" customHeight="1">
      <c r="O265" s="106"/>
    </row>
    <row r="266" ht="15.75" customHeight="1">
      <c r="O266" s="106"/>
    </row>
    <row r="267" ht="15.75" customHeight="1">
      <c r="O267" s="106"/>
    </row>
    <row r="268" ht="15.75" customHeight="1">
      <c r="O268" s="106"/>
    </row>
    <row r="269" ht="15.75" customHeight="1">
      <c r="O269" s="106"/>
    </row>
    <row r="270" ht="15.75" customHeight="1">
      <c r="O270" s="106"/>
    </row>
    <row r="271" ht="15.75" customHeight="1">
      <c r="O271" s="106"/>
    </row>
    <row r="272" ht="15.75" customHeight="1">
      <c r="O272" s="106"/>
    </row>
    <row r="273" ht="15.75" customHeight="1">
      <c r="O273" s="106"/>
    </row>
    <row r="274" ht="15.75" customHeight="1">
      <c r="O274" s="106"/>
    </row>
    <row r="275" ht="15.75" customHeight="1">
      <c r="O275" s="106"/>
    </row>
    <row r="276" ht="15.75" customHeight="1">
      <c r="O276" s="106"/>
    </row>
    <row r="277" ht="15.75" customHeight="1">
      <c r="O277" s="106"/>
    </row>
    <row r="278" ht="15.75" customHeight="1">
      <c r="O278" s="106"/>
    </row>
    <row r="279" ht="15.75" customHeight="1">
      <c r="O279" s="106"/>
    </row>
    <row r="280" ht="15.75" customHeight="1">
      <c r="O280" s="106"/>
    </row>
    <row r="281" ht="15.75" customHeight="1">
      <c r="O281" s="106"/>
    </row>
    <row r="282" ht="15.75" customHeight="1">
      <c r="O282" s="106"/>
    </row>
    <row r="283" ht="15.75" customHeight="1">
      <c r="O283" s="106"/>
    </row>
    <row r="284" ht="15.75" customHeight="1">
      <c r="O284" s="106"/>
    </row>
    <row r="285" ht="15.75" customHeight="1">
      <c r="O285" s="106"/>
    </row>
    <row r="286" ht="15.75" customHeight="1">
      <c r="O286" s="106"/>
    </row>
    <row r="287" ht="15.75" customHeight="1">
      <c r="O287" s="106"/>
    </row>
    <row r="288" ht="15.75" customHeight="1">
      <c r="O288" s="106"/>
    </row>
    <row r="289" ht="15.75" customHeight="1">
      <c r="O289" s="106"/>
    </row>
    <row r="290" ht="15.75" customHeight="1">
      <c r="O290" s="106"/>
    </row>
    <row r="291" ht="15.75" customHeight="1">
      <c r="O291" s="106"/>
    </row>
    <row r="292" ht="15.75" customHeight="1">
      <c r="O292" s="106"/>
    </row>
    <row r="293" ht="15.75" customHeight="1">
      <c r="O293" s="106"/>
    </row>
    <row r="294" ht="15.75" customHeight="1">
      <c r="O294" s="106"/>
    </row>
    <row r="295" ht="15.75" customHeight="1">
      <c r="O295" s="106"/>
    </row>
    <row r="296" ht="15.75" customHeight="1">
      <c r="O296" s="106"/>
    </row>
    <row r="297" ht="15.75" customHeight="1">
      <c r="O297" s="106"/>
    </row>
    <row r="298" ht="15.75" customHeight="1">
      <c r="O298" s="106"/>
    </row>
    <row r="299" ht="15.75" customHeight="1">
      <c r="O299" s="106"/>
    </row>
    <row r="300" ht="15.75" customHeight="1">
      <c r="O300" s="106"/>
    </row>
    <row r="301" ht="15.75" customHeight="1">
      <c r="O301" s="106"/>
    </row>
    <row r="302" ht="15.75" customHeight="1">
      <c r="O302" s="106"/>
    </row>
    <row r="303" ht="15.75" customHeight="1">
      <c r="O303" s="106"/>
    </row>
    <row r="304" ht="15.75" customHeight="1">
      <c r="O304" s="106"/>
    </row>
    <row r="305" ht="15.75" customHeight="1">
      <c r="O305" s="106"/>
    </row>
    <row r="306" ht="15.75" customHeight="1">
      <c r="O306" s="106"/>
    </row>
    <row r="307" ht="15.75" customHeight="1">
      <c r="O307" s="106"/>
    </row>
    <row r="308" ht="15.75" customHeight="1">
      <c r="O308" s="106"/>
    </row>
    <row r="309" ht="15.75" customHeight="1">
      <c r="O309" s="106"/>
    </row>
    <row r="310" ht="15.75" customHeight="1">
      <c r="O310" s="106"/>
    </row>
    <row r="311" ht="15.75" customHeight="1">
      <c r="O311" s="106"/>
    </row>
    <row r="312" ht="15.75" customHeight="1">
      <c r="O312" s="106"/>
    </row>
    <row r="313" ht="15.75" customHeight="1">
      <c r="O313" s="106"/>
    </row>
    <row r="314" ht="15.75" customHeight="1">
      <c r="O314" s="106"/>
    </row>
    <row r="315" ht="15.75" customHeight="1">
      <c r="O315" s="106"/>
    </row>
    <row r="316" ht="15.75" customHeight="1">
      <c r="O316" s="106"/>
    </row>
    <row r="317" ht="15.75" customHeight="1">
      <c r="O317" s="106"/>
    </row>
    <row r="318" ht="15.75" customHeight="1">
      <c r="O318" s="106"/>
    </row>
    <row r="319" ht="15.75" customHeight="1">
      <c r="O319" s="106"/>
    </row>
    <row r="320" ht="15.75" customHeight="1">
      <c r="O320" s="106"/>
    </row>
    <row r="321" ht="15.75" customHeight="1">
      <c r="O321" s="106"/>
    </row>
    <row r="322" ht="15.75" customHeight="1">
      <c r="O322" s="106"/>
    </row>
    <row r="323" ht="15.75" customHeight="1">
      <c r="O323" s="106"/>
    </row>
    <row r="324" ht="15.75" customHeight="1">
      <c r="O324" s="106"/>
    </row>
    <row r="325" ht="15.75" customHeight="1">
      <c r="O325" s="106"/>
    </row>
    <row r="326" ht="15.75" customHeight="1">
      <c r="O326" s="106"/>
    </row>
    <row r="327" ht="15.75" customHeight="1">
      <c r="O327" s="106"/>
    </row>
    <row r="328" ht="15.75" customHeight="1">
      <c r="O328" s="106"/>
    </row>
    <row r="329" ht="15.75" customHeight="1">
      <c r="O329" s="106"/>
    </row>
    <row r="330" ht="15.75" customHeight="1">
      <c r="O330" s="106"/>
    </row>
    <row r="331" ht="15.75" customHeight="1">
      <c r="O331" s="106"/>
    </row>
    <row r="332" ht="15.75" customHeight="1">
      <c r="O332" s="106"/>
    </row>
    <row r="333" ht="15.75" customHeight="1">
      <c r="O333" s="106"/>
    </row>
    <row r="334" ht="15.75" customHeight="1">
      <c r="O334" s="106"/>
    </row>
    <row r="335" ht="15.75" customHeight="1">
      <c r="O335" s="106"/>
    </row>
    <row r="336" ht="15.75" customHeight="1">
      <c r="O336" s="106"/>
    </row>
    <row r="337" ht="15.75" customHeight="1">
      <c r="O337" s="106"/>
    </row>
    <row r="338" ht="15.75" customHeight="1">
      <c r="O338" s="106"/>
    </row>
    <row r="339" ht="15.75" customHeight="1">
      <c r="O339" s="106"/>
    </row>
    <row r="340" ht="15.75" customHeight="1">
      <c r="O340" s="106"/>
    </row>
    <row r="341" ht="15.75" customHeight="1">
      <c r="O341" s="106"/>
    </row>
    <row r="342" ht="15.75" customHeight="1">
      <c r="O342" s="106"/>
    </row>
    <row r="343" ht="15.75" customHeight="1">
      <c r="O343" s="106"/>
    </row>
    <row r="344" ht="15.75" customHeight="1">
      <c r="O344" s="106"/>
    </row>
    <row r="345" ht="15.75" customHeight="1">
      <c r="O345" s="106"/>
    </row>
    <row r="346" ht="15.75" customHeight="1">
      <c r="O346" s="106"/>
    </row>
    <row r="347" ht="15.75" customHeight="1">
      <c r="O347" s="106"/>
    </row>
    <row r="348" ht="15.75" customHeight="1">
      <c r="O348" s="106"/>
    </row>
    <row r="349" ht="15.75" customHeight="1">
      <c r="O349" s="106"/>
    </row>
    <row r="350" ht="15.75" customHeight="1">
      <c r="O350" s="106"/>
    </row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$O$1:$O$1022"/>
  <mergeCells count="1">
    <mergeCell ref="E3:N3"/>
  </mergeCells>
  <hyperlinks>
    <hyperlink display="Índice" location="INDICE!A1" ref="B1"/>
    <hyperlink display="P5BasMAK" location="null!A1" ref="E4"/>
  </hyperlin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397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398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((P8IntNEG!Tot_alumnos*F7)+(P8IntNEG!X_parejas*G7)+(P8IntNEG!x_equipo_4* H7)+(P8IntNEG!Grupal*I7))*E7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((P8IntNEG!Tot_alumnos*F8)+(P8IntNEG!X_parejas*G8)+(P8IntNEG!x_equipo_4* H8)+(P8IntNEG!Grupal*I8))*E8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((P8IntNEG!Tot_alumnos*F9)+(P8IntNEG!X_parejas*G9)+(P8IntNEG!x_equipo_4* H9)+(P8IntNEG!Grupal*I9))*E9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((P8IntNEG!Tot_alumnos*F10)+(P8IntNEG!X_parejas*G10)+(P8IntNEG!x_equipo_4* H10)+(P8IntNEG!Grupal*I10))*E10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((P8IntNEG!Tot_alumnos*F11)+(P8IntNEG!X_parejas*G11)+(P8IntNEG!x_equipo_4* H11)+(P8IntNEG!Grupal*I11))*E11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((P8IntNEG!Tot_alumnos*F12)+(P8IntNEG!X_parejas*G12)+(P8IntNEG!x_equipo_4* H12)+(P8IntNEG!Grupal*I12))*E12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((P8IntNEG!Tot_alumnos*F13)+(P8IntNEG!X_parejas*G13)+(P8IntNEG!x_equipo_4* H13)+(P8IntNEG!Grupal*I13))*E13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((P8IntNEG!Tot_alumnos*F14)+(P8IntNEG!X_parejas*G14)+(P8IntNEG!x_equipo_4* H14)+(P8IntNEG!Grupal*I14))*E14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((P8IntNEG!Tot_alumnos*F15)+(P8IntNEG!X_parejas*G15)+(P8IntNEG!x_equipo_4* H15)+(P8IntNEG!Grupal*I15))*E15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((P8IntNEG!Tot_alumnos*F16)+(P8IntNEG!X_parejas*G16)+(P8IntNEG!x_equipo_4* H16)+(P8IntNEG!Grupal*I16))*E16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((P8IntNEG!Tot_alumnos*F17)+(P8IntNEG!X_parejas*G17)+(P8IntNEG!x_equipo_4* H17)+(P8IntNEG!Grupal*I17))*E17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((P8IntNEG!Tot_alumnos*F18)+(P8IntNEG!X_parejas*G18)+(P8IntNEG!x_equipo_4* H18)+(P8IntNEG!Grupal*I18))*E18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((P8IntNEG!Tot_alumnos*F19)+(P8IntNEG!X_parejas*G19)+(P8IntNEG!x_equipo_4* H19)+(P8IntNEG!Grupal*I19))*E19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((P8IntNEG!Tot_alumnos*F20)+(P8IntNEG!X_parejas*G20)+(P8IntNEG!x_equipo_4* H20)+(P8IntNEG!Grupal*I20))*E20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((P8IntNEG!Tot_alumnos*F21)+(P8IntNEG!X_parejas*G21)+(P8IntNEG!x_equipo_4* H21)+(P8IntNEG!Grupal*I21))*E21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((P8IntNEG!Tot_alumnos*F22)+(P8IntNEG!X_parejas*G22)+(P8IntNEG!x_equipo_4* H22)+(P8IntNEG!Grupal*I22))*E22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((P8IntNEG!Tot_alumnos*F23)+(P8IntNEG!X_parejas*G23)+(P8IntNEG!x_equipo_4* H23)+(P8IntNEG!Grupal*I23))*E23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((P8IntNEG!Tot_alumnos*F24)+(P8IntNEG!X_parejas*G24)+(P8IntNEG!x_equipo_4* H24)+(P8IntNEG!Grupal*I24))*E24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((P8IntNEG!Tot_alumnos*F25)+(P8IntNEG!X_parejas*G25)+(P8IntNEG!x_equipo_4* H25)+(P8IntNEG!Grupal*I25))*E25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((P8IntNEG!Tot_alumnos*F26)+(P8IntNEG!X_parejas*G26)+(P8IntNEG!x_equipo_4* H26)+(P8IntNEG!Grupal*I26))*E26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((P8IntNEG!Tot_alumnos*F27)+(P8IntNEG!X_parejas*G27)+(P8IntNEG!x_equipo_4* H27)+(P8IntNEG!Grupal*I27))*E27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((P8IntNEG!Tot_alumnos*F28)+(P8IntNEG!X_parejas*G28)+(P8IntNEG!x_equipo_4* H28)+(P8IntNEG!Grupal*I28))*E28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((P8IntNEG!Tot_alumnos*F29)+(P8IntNEG!X_parejas*G29)+(P8IntNEG!x_equipo_4* H29)+(P8IntNEG!Grupal*I29))*E29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((P8IntNEG!Tot_alumnos*F30)+(P8IntNEG!X_parejas*G30)+(P8IntNEG!x_equipo_4* H30)+(P8IntNEG!Grupal*I30))*E30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((P8IntNEG!Tot_alumnos*F31)+(P8IntNEG!X_parejas*G31)+(P8IntNEG!x_equipo_4* H31)+(P8IntNEG!Grupal*I31))*E31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((P8IntNEG!Tot_alumnos*F32)+(P8IntNEG!X_parejas*G32)+(P8IntNEG!x_equipo_4* H32)+(P8IntNEG!Grupal*I32))*E32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((P8IntNEG!Tot_alumnos*F33)+(P8IntNEG!X_parejas*G33)+(P8IntNEG!x_equipo_4* H33)+(P8IntNEG!Grupal*I33))*E33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((P8IntNEG!Tot_alumnos*F34)+(P8IntNEG!X_parejas*G34)+(P8IntNEG!x_equipo_4* H34)+(P8IntNEG!Grupal*I34))*E34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((P8IntNEG!Tot_alumnos*F35)+(P8IntNEG!X_parejas*G35)+(P8IntNEG!x_equipo_4* H35)+(P8IntNEG!Grupal*I35))*E35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((P8IntNEG!Tot_alumnos*F36)+(P8IntNEG!X_parejas*G36)+(P8IntNEG!x_equipo_4* H36)+(P8IntNEG!Grupal*I36))*E36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((P8IntNEG!Tot_alumnos*F37)+(P8IntNEG!X_parejas*G37)+(P8IntNEG!x_equipo_4* H37)+(P8IntNEG!Grupal*I37))*E37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((P8IntNEG!Tot_alumnos*F38)+(P8IntNEG!X_parejas*G38)+(P8IntNEG!x_equipo_4* H38)+(P8IntNEG!Grupal*I38))*E38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((P8IntNEG!Tot_alumnos*F39)+(P8IntNEG!X_parejas*G39)+(P8IntNEG!x_equipo_4* H39)+(P8IntNEG!Grupal*I39))*E39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((P8IntNEG!Tot_alumnos*F40)+(P8IntNEG!X_parejas*G40)+(P8IntNEG!x_equipo_4* H40)+(P8IntNEG!Grupal*I40))*E40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((P8IntNEG!Tot_alumnos*F41)+(P8IntNEG!X_parejas*G41)+(P8IntNEG!x_equipo_4* H41)+(P8IntNEG!Grupal*I41))*E41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((P8IntNEG!Tot_alumnos*F42)+(P8IntNEG!X_parejas*G42)+(P8IntNEG!x_equipo_4* H42)+(P8IntNEG!Grupal*I42))*E42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((P8IntNEG!Tot_alumnos*F43)+(P8IntNEG!X_parejas*G43)+(P8IntNEG!x_equipo_4* H43)+(P8IntNEG!Grupal*I43))*E43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((P8IntNEG!Tot_alumnos*F44)+(P8IntNEG!X_parejas*G44)+(P8IntNEG!x_equipo_4* H44)+(P8IntNEG!Grupal*I44))*E44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((P8IntNEG!Tot_alumnos*F45)+(P8IntNEG!X_parejas*G45)+(P8IntNEG!x_equipo_4* H45)+(P8IntNEG!Grupal*I45))*E45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((P8IntNEG!Tot_alumnos*F46)+(P8IntNEG!X_parejas*G46)+(P8IntNEG!x_equipo_4* H46)+(P8IntNEG!Grupal*I46))*E46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((P8IntNEG!Tot_alumnos*F47)+(P8IntNEG!X_parejas*G47)+(P8IntNEG!x_equipo_4* H47)+(P8IntNEG!Grupal*I47))*E47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((P8IntNEG!Tot_alumnos*F48)+(P8IntNEG!X_parejas*G48)+(P8IntNEG!x_equipo_4* H48)+(P8IntNEG!Grupal*I48))*E48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((P8IntNEG!Tot_alumnos*F49)+(P8IntNEG!X_parejas*G49)+(P8IntNEG!x_equipo_4* H49)+(P8IntNEG!Grupal*I49))*E49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((P8IntNEG!Tot_alumnos*F50)+(P8IntNEG!X_parejas*G50)+(P8IntNEG!x_equipo_4* H50)+(P8IntNEG!Grupal*I50))*E50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((P8IntNEG!Tot_alumnos*F51)+(P8IntNEG!X_parejas*G51)+(P8IntNEG!x_equipo_4* H51)+(P8IntNEG!Grupal*I51))*E51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((P8IntNEG!Tot_alumnos*F52)+(P8IntNEG!X_parejas*G52)+(P8IntNEG!x_equipo_4* H52)+(P8IntNEG!Grupal*I52))*E52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((P8IntNEG!Tot_alumnos*F53)+(P8IntNEG!X_parejas*G53)+(P8IntNEG!x_equipo_4* H53)+(P8IntNEG!Grupal*I53))*E53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((P8IntNEG!Tot_alumnos*F54)+(P8IntNEG!X_parejas*G54)+(P8IntNEG!x_equipo_4* H54)+(P8IntNEG!Grupal*I54))*E54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((P8IntNEG!Tot_alumnos*F55)+(P8IntNEG!X_parejas*G55)+(P8IntNEG!x_equipo_4* H55)+(P8IntNEG!Grupal*I55))*E55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((P8IntNEG!Tot_alumnos*F56)+(P8IntNEG!X_parejas*G56)+(P8IntNEG!x_equipo_4* H56)+(P8IntNEG!Grupal*I56))*E56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((P8IntNEG!Tot_alumnos*F57)+(P8IntNEG!X_parejas*G57)+(P8IntNEG!x_equipo_4* H57)+(P8IntNEG!Grupal*I57))*E57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((P8IntNEG!Tot_alumnos*F58)+(P8IntNEG!X_parejas*G58)+(P8IntNEG!x_equipo_4* H58)+(P8IntNEG!Grupal*I58))*E58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((P8IntNEG!Tot_alumnos*F59)+(P8IntNEG!X_parejas*G59)+(P8IntNEG!x_equipo_4* H59)+(P8IntNEG!Grupal*I59))*E59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((P8IntNEG!Tot_alumnos*F60)+(P8IntNEG!X_parejas*G60)+(P8IntNEG!x_equipo_4* H60)+(P8IntNEG!Grupal*I60))*E60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((P8IntNEG!Tot_alumnos*F61)+(P8IntNEG!X_parejas*G61)+(P8IntNEG!x_equipo_4* H61)+(P8IntNEG!Grupal*I61))*E61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((P8IntNEG!Tot_alumnos*F62)+(P8IntNEG!X_parejas*G62)+(P8IntNEG!x_equipo_4* H62)+(P8IntNEG!Grupal*I62))*E62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((P8IntNEG!Tot_alumnos*F63)+(P8IntNEG!X_parejas*G63)+(P8IntNEG!x_equipo_4* H63)+(P8IntNEG!Grupal*I63))*E63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((P8IntNEG!Tot_alumnos*F64)+(P8IntNEG!X_parejas*G64)+(P8IntNEG!x_equipo_4* H64)+(P8IntNEG!Grupal*I64))*E64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((P8IntNEG!Tot_alumnos*F65)+(P8IntNEG!X_parejas*G65)+(P8IntNEG!x_equipo_4* H65)+(P8IntNEG!Grupal*I65))*E65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((P8IntNEG!Tot_alumnos*F66)+(P8IntNEG!X_parejas*G66)+(P8IntNEG!x_equipo_4* H66)+(P8IntNEG!Grupal*I66))*E66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((P8IntNEG!Tot_alumnos*F67)+(P8IntNEG!X_parejas*G67)+(P8IntNEG!x_equipo_4* H67)+(P8IntNEG!Grupal*I67))*E67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((P8IntNEG!Tot_alumnos*F68)+(P8IntNEG!X_parejas*G68)+(P8IntNEG!x_equipo_4* H68)+(P8IntNEG!Grupal*I68))*E68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((P8IntNEG!Tot_alumnos*F69)+(P8IntNEG!X_parejas*G69)+(P8IntNEG!x_equipo_4* H69)+(P8IntNEG!Grupal*I69))*E69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((P8IntNEG!Tot_alumnos*F70)+(P8IntNEG!X_parejas*G70)+(P8IntNEG!x_equipo_4* H70)+(P8IntNEG!Grupal*I70))*E70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((P8IntNEG!Tot_alumnos*F71)+(P8IntNEG!X_parejas*G71)+(P8IntNEG!x_equipo_4* H71)+(P8IntNEG!Grupal*I71))*E71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((P8IntNEG!Tot_alumnos*F72)+(P8IntNEG!X_parejas*G72)+(P8IntNEG!x_equipo_4* H72)+(P8IntNEG!Grupal*I72))*E72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((P8IntNEG!Tot_alumnos*F73)+(P8IntNEG!X_parejas*G73)+(P8IntNEG!x_equipo_4* H73)+(P8IntNEG!Grupal*I73))*E73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((P8IntNEG!Tot_alumnos*F74)+(P8IntNEG!X_parejas*G74)+(P8IntNEG!x_equipo_4* H74)+(P8IntNEG!Grupal*I74))*E74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((P8IntNEG!Tot_alumnos*F75)+(P8IntNEG!X_parejas*G75)+(P8IntNEG!x_equipo_4* H75)+(P8IntNEG!Grupal*I75))*E75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((P8IntNEG!Tot_alumnos*F76)+(P8IntNEG!X_parejas*G76)+(P8IntNEG!x_equipo_4* H76)+(P8IntNEG!Grupal*I76))*E76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((P8IntNEG!Tot_alumnos*F77)+(P8IntNEG!X_parejas*G77)+(P8IntNEG!x_equipo_4* H77)+(P8IntNEG!Grupal*I77))*E77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((P8IntNEG!Tot_alumnos*F78)+(P8IntNEG!X_parejas*G78)+(P8IntNEG!x_equipo_4* H78)+(P8IntNEG!Grupal*I78))*E78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((P8IntNEG!Tot_alumnos*F79)+(P8IntNEG!X_parejas*G79)+(P8IntNEG!x_equipo_4* H79)+(P8IntNEG!Grupal*I79))*E79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((P8IntNEG!Tot_alumnos*F80)+(P8IntNEG!X_parejas*G80)+(P8IntNEG!x_equipo_4* H80)+(P8IntNEG!Grupal*I80))*E80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((P8IntNEG!Tot_alumnos*F81)+(P8IntNEG!X_parejas*G81)+(P8IntNEG!x_equipo_4* H81)+(P8IntNEG!Grupal*I81))*E81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((P8IntNEG!Tot_alumnos*F82)+(P8IntNEG!X_parejas*G82)+(P8IntNEG!x_equipo_4* H82)+(P8IntNEG!Grupal*I82))*E82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((P8IntNEG!Tot_alumnos*F83)+(P8IntNEG!X_parejas*G83)+(P8IntNEG!x_equipo_4* H83)+(P8IntNEG!Grupal*I83))*E83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((P8IntNEG!Tot_alumnos*F84)+(P8IntNEG!X_parejas*G84)+(P8IntNEG!x_equipo_4* H84)+(P8IntNEG!Grupal*I84))*E84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((P8IntNEG!Tot_alumnos*F85)+(P8IntNEG!X_parejas*G85)+(P8IntNEG!x_equipo_4* H85)+(P8IntNEG!Grupal*I85))*E85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((P8IntNEG!Tot_alumnos*F86)+(P8IntNEG!X_parejas*G86)+(P8IntNEG!x_equipo_4* H86)+(P8IntNEG!Grupal*I86))*E86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((P8IntNEG!Tot_alumnos*F87)+(P8IntNEG!X_parejas*G87)+(P8IntNEG!x_equipo_4* H87)+(P8IntNEG!Grupal*I87))*E87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((P8IntNEG!Tot_alumnos*F88)+(P8IntNEG!X_parejas*G88)+(P8IntNEG!x_equipo_4* H88)+(P8IntNEG!Grupal*I88))*E88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((P8IntNEG!Tot_alumnos*F90)+(P8IntNEG!X_parejas*G90)+(P8IntNEG!x_equipo_4* H90)+(P8IntNEG!Grupal*I90))*E90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((P8IntNEG!Tot_alumnos*F91)+(P8IntNEG!X_parejas*G91)+(P8IntNEG!x_equipo_4* H91)+(P8IntNEG!Grupal*I91))*E91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((P8IntNEG!Tot_alumnos*F92)+(P8IntNEG!X_parejas*G92)+(P8IntNEG!x_equipo_4* H92)+(P8IntNEG!Grupal*I92))*E92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((P8IntNEG!Tot_alumnos*F93)+(P8IntNEG!X_parejas*G93)+(P8IntNEG!x_equipo_4* H93)+(P8IntNEG!Grupal*I93))*E93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((P8IntNEG!Tot_alumnos*F94)+(P8IntNEG!X_parejas*G94)+(P8IntNEG!x_equipo_4* H94)+(P8IntNEG!Grupal*I94))*E94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((P8IntNEG!Tot_alumnos*F95)+(P8IntNEG!X_parejas*G95)+(P8IntNEG!x_equipo_4* H95)+(P8IntNEG!Grupal*I95))*E95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((P8IntNEG!Tot_alumnos*F96)+(P8IntNEG!X_parejas*G96)+(P8IntNEG!x_equipo_4* H96)+(P8IntNEG!Grupal*I96))*E96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((P8IntNEG!Tot_alumnos*F97)+(P8IntNEG!X_parejas*G97)+(P8IntNEG!x_equipo_4* H97)+(P8IntNEG!Grupal*I97))*E97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((P8IntNEG!Tot_alumnos*F98)+(P8IntNEG!X_parejas*G98)+(P8IntNEG!x_equipo_4* H98)+(P8IntNEG!Grupal*I98))*E98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((P8IntNEG!Tot_alumnos*F99)+(P8IntNEG!X_parejas*G99)+(P8IntNEG!x_equipo_4* H99)+(P8IntNEG!Grupal*I99))*E99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((P8IntNEG!Tot_alumnos*F100)+(P8IntNEG!X_parejas*G100)+(P8IntNEG!x_equipo_4* H100)+(P8IntNEG!Grupal*I100))*E100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((P8IntNEG!Tot_alumnos*F101)+(P8IntNEG!X_parejas*G101)+(P8IntNEG!x_equipo_4* H101)+(P8IntNEG!Grupal*I101))*E101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((P8IntNEG!Tot_alumnos*F102)+(P8IntNEG!X_parejas*G102)+(P8IntNEG!x_equipo_4* H102)+(P8IntNEG!Grupal*I102))*E102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((P8IntNEG!Tot_alumnos*F103)+(P8IntNEG!X_parejas*G103)+(P8IntNEG!x_equipo_4* H103)+(P8IntNEG!Grupal*I103))*E103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((P8IntNEG!Tot_alumnos*F104)+(P8IntNEG!X_parejas*G104)+(P8IntNEG!x_equipo_4* H104)+(P8IntNEG!Grupal*I104))*E104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((P8IntNEG!Tot_alumnos*F105)+(P8IntNEG!X_parejas*G105)+(P8IntNEG!x_equipo_4* H105)+(P8IntNEG!Grupal*I105))*E105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((P8IntNEG!Tot_alumnos*F106)+(P8IntNEG!X_parejas*G106)+(P8IntNEG!x_equipo_4* H106)+(P8IntNEG!Grupal*I106))*E106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((P8IntNEG!Tot_alumnos*F107)+(P8IntNEG!X_parejas*G107)+(P8IntNEG!x_equipo_4* H107)+(P8IntNEG!Grupal*I107))*E107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((P8IntNEG!Tot_alumnos*F108)+(P8IntNEG!X_parejas*G108)+(P8IntNEG!x_equipo_4* H108)+(P8IntNEG!Grupal*I108))*E108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((P8IntNEG!Tot_alumnos*F109)+(P8IntNEG!X_parejas*G109)+(P8IntNEG!x_equipo_4* H109)+(P8IntNEG!Grupal*I109))*E109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((P8IntNEG!Tot_alumnos*F110)+(P8IntNEG!X_parejas*G110)+(P8IntNEG!x_equipo_4* H110)+(P8IntNEG!Grupal*I110))*E110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((P8IntNEG!Tot_alumnos*F111)+(P8IntNEG!X_parejas*G111)+(P8IntNEG!x_equipo_4* H111)+(P8IntNEG!Grupal*I111))*E111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((P8IntNEG!Tot_alumnos*F112)+(P8IntNEG!X_parejas*G112)+(P8IntNEG!x_equipo_4* H112)+(P8IntNEG!Grupal*I112))*E112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((P8IntNEG!Tot_alumnos*F113)+(P8IntNEG!X_parejas*G113)+(P8IntNEG!x_equipo_4* H113)+(P8IntNEG!Grupal*I113))*E113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((P8IntNEG!Tot_alumnos*F114)+(P8IntNEG!X_parejas*G114)+(P8IntNEG!x_equipo_4* H114)+(P8IntNEG!Grupal*I114))*E114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((P8IntNEG!Tot_alumnos*F115)+(P8IntNEG!X_parejas*G115)+(P8IntNEG!x_equipo_4* H115)+(P8IntNEG!Grupal*I115))*E115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((P8IntNEG!Tot_alumnos*F116)+(P8IntNEG!X_parejas*G116)+(P8IntNEG!x_equipo_4* H116)+(P8IntNEG!Grupal*I116))*E116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((P8IntNEG!Tot_alumnos*F117)+(P8IntNEG!X_parejas*G117)+(P8IntNEG!x_equipo_4* H117)+(P8IntNEG!Grupal*I117))*E117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((P8IntNEG!Tot_alumnos*F118)+(P8IntNEG!X_parejas*G118)+(P8IntNEG!x_equipo_4* H118)+(P8IntNEG!Grupal*I118))*E118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((P8IntNEG!Tot_alumnos*F119)+(P8IntNEG!X_parejas*G119)+(P8IntNEG!x_equipo_4* H119)+(P8IntNEG!Grupal*I119))*E119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((P8IntNEG!Tot_alumnos*F120)+(P8IntNEG!X_parejas*G120)+(P8IntNEG!x_equipo_4* H120)+(P8IntNEG!Grupal*I120))*E120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((P8IntNEG!Tot_alumnos*F121)+(P8IntNEG!X_parejas*G121)+(P8IntNEG!x_equipo_4* H121)+(P8IntNEG!Grupal*I121))*E121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((P8IntNEG!Tot_alumnos*F122)+(P8IntNEG!X_parejas*G122)+(P8IntNEG!x_equipo_4* H122)+(P8IntNEG!Grupal*I122))*E122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((P8IntNEG!Tot_alumnos*F123)+(P8IntNEG!X_parejas*G123)+(P8IntNEG!x_equipo_4* H123)+(P8IntNEG!Grupal*I123))*E123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((P8IntNEG!Tot_alumnos*F124)+(P8IntNEG!X_parejas*G124)+(P8IntNEG!x_equipo_4* H124)+(P8IntNEG!Grupal*I124))*E124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((P8IntNEG!Tot_alumnos*F125)+(P8IntNEG!X_parejas*G125)+(P8IntNEG!x_equipo_4* H125)+(P8IntNEG!Grupal*I125))*E125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((P8IntNEG!Tot_alumnos*F126)+(P8IntNEG!X_parejas*G126)+(P8IntNEG!x_equipo_4* H126)+(P8IntNEG!Grupal*I126))*E126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((P8IntNEG!Tot_alumnos*F127)+(P8IntNEG!X_parejas*G127)+(P8IntNEG!x_equipo_4* H127)+(P8IntNEG!Grupal*I127))*E127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((P8IntNEG!Tot_alumnos*F128)+(P8IntNEG!X_parejas*G128)+(P8IntNEG!x_equipo_4* H128)+(P8IntNEG!Grupal*I128))*E128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((P8IntNEG!Tot_alumnos*F129)+(P8IntNEG!X_parejas*G129)+(P8IntNEG!x_equipo_4* H129)+(P8IntNEG!Grupal*I129))*E129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((P8IntNEG!Tot_alumnos*F130)+(P8IntNEG!X_parejas*G130)+(P8IntNEG!x_equipo_4* H130)+(P8IntNEG!Grupal*I130))*E130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((P8IntNEG!Tot_alumnos*F131)+(P8IntNEG!X_parejas*G131)+(P8IntNEG!x_equipo_4* H131)+(P8IntNEG!Grupal*I131))*E131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((P8IntNEG!Tot_alumnos*F132)+(P8IntNEG!X_parejas*G132)+(P8IntNEG!x_equipo_4* H132)+(P8IntNEG!Grupal*I132))*E132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((P8IntNEG!Tot_alumnos*F133)+(P8IntNEG!X_parejas*G133)+(P8IntNEG!x_equipo_4* H133)+(P8IntNEG!Grupal*I133))*E133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((P8IntNEG!Tot_alumnos*F134)+(P8IntNEG!X_parejas*G134)+(P8IntNEG!x_equipo_4* H134)+(P8IntNEG!Grupal*I134))*E134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((P8IntNEG!Tot_alumnos*F135)+(P8IntNEG!X_parejas*G135)+(P8IntNEG!x_equipo_4* H135)+(P8IntNEG!Grupal*I135))*E135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((P8IntNEG!Tot_alumnos*F136)+(P8IntNEG!X_parejas*G136)+(P8IntNEG!x_equipo_4* H136)+(P8IntNEG!Grupal*I136))*E136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((P8IntNEG!Tot_alumnos*F137)+(P8IntNEG!X_parejas*G137)+(P8IntNEG!x_equipo_4* H137)+(P8IntNEG!Grupal*I137))*E137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((P8IntNEG!Tot_alumnos*F138)+(P8IntNEG!X_parejas*G138)+(P8IntNEG!x_equipo_4* H138)+(P8IntNEG!Grupal*I138))*E138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((P8IntNEG!Tot_alumnos*F139)+(P8IntNEG!X_parejas*G139)+(P8IntNEG!x_equipo_4* H139)+(P8IntNEG!Grupal*I139))*E139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((P8IntNEG!Tot_alumnos*F140)+(P8IntNEG!X_parejas*G140)+(P8IntNEG!x_equipo_4* H140)+(P8IntNEG!Grupal*I140))*E140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((P8IntNEG!Tot_alumnos*F141)+(P8IntNEG!X_parejas*G141)+(P8IntNEG!x_equipo_4* H141)+(P8IntNEG!Grupal*I141))*E141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((P8IntNEG!Tot_alumnos*F142)+(P8IntNEG!X_parejas*G142)+(P8IntNEG!x_equipo_4* H142)+(P8IntNEG!Grupal*I142))*E142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((P8IntNEG!Tot_alumnos*F143)+(P8IntNEG!X_parejas*G143)+(P8IntNEG!x_equipo_4* H143)+(P8IntNEG!Grupal*I143))*E143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((P8IntNEG!Tot_alumnos*F144)+(P8IntNEG!X_parejas*G144)+(P8IntNEG!x_equipo_4* H144)+(P8IntNEG!Grupal*I144))*E144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((P8IntNEG!Tot_alumnos*F145)+(P8IntNEG!X_parejas*G145)+(P8IntNEG!x_equipo_4* H145)+(P8IntNEG!Grupal*I145))*E145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((P8IntNEG!Tot_alumnos*F146)+(P8IntNEG!X_parejas*G146)+(P8IntNEG!x_equipo_4* H146)+(P8IntNEG!Grupal*I146))*E146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((P8IntNEG!Tot_alumnos*F147)+(P8IntNEG!X_parejas*G147)+(P8IntNEG!x_equipo_4* H147)+(P8IntNEG!Grupal*I147))*E147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((P8IntNEG!Tot_alumnos*F148)+(P8IntNEG!X_parejas*G148)+(P8IntNEG!x_equipo_4* H148)+(P8IntNEG!Grupal*I148))*E148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((P8IntNEG!Tot_alumnos*F149)+(P8IntNEG!X_parejas*G149)+(P8IntNEG!x_equipo_4* H149)+(P8IntNEG!Grupal*I149))*E149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((P8IntNEG!Tot_alumnos*F150)+(P8IntNEG!X_parejas*G150)+(P8IntNEG!x_equipo_4* H150)+(P8IntNEG!Grupal*I150))*E150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((P8IntNEG!Tot_alumnos*F151)+(P8IntNEG!X_parejas*G151)+(P8IntNEG!x_equipo_4* H151)+(P8IntNEG!Grupal*I151))*E151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((P8IntNEG!Tot_alumnos*F152)+(P8IntNEG!X_parejas*G152)+(P8IntNEG!x_equipo_4* H152)+(P8IntNEG!Grupal*I152))*E152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((P8IntNEG!Tot_alumnos*F153)+(P8IntNEG!X_parejas*G153)+(P8IntNEG!x_equipo_4* H153)+(P8IntNEG!Grupal*I153))*E153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((P8IntNEG!Tot_alumnos*F154)+(P8IntNEG!X_parejas*G154)+(P8IntNEG!x_equipo_4* H154)+(P8IntNEG!Grupal*I154))*E154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((P8IntNEG!Tot_alumnos*F155)+(P8IntNEG!X_parejas*G155)+(P8IntNEG!x_equipo_4* H155)+(P8IntNEG!Grupal*I155))*E155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((P8IntNEG!Tot_alumnos*F156)+(P8IntNEG!X_parejas*G156)+(P8IntNEG!x_equipo_4* H156)+(P8IntNEG!Grupal*I156))*E156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((P8IntNEG!Tot_alumnos*F157)+(P8IntNEG!X_parejas*G157)+(P8IntNEG!x_equipo_4* H157)+(P8IntNEG!Grupal*I157))*E157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((P8IntNEG!Tot_alumnos*F158)+(P8IntNEG!X_parejas*G158)+(P8IntNEG!x_equipo_4* H158)+(P8IntNEG!Grupal*I158))*E158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((P8IntNEG!Tot_alumnos*F159)+(P8IntNEG!X_parejas*G159)+(P8IntNEG!x_equipo_4* H159)+(P8IntNEG!Grupal*I159))*E159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((P8IntNEG!Tot_alumnos*F160)+(P8IntNEG!X_parejas*G160)+(P8IntNEG!x_equipo_4* H160)+(P8IntNEG!Grupal*I160))*E160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((P8IntNEG!Tot_alumnos*F161)+(P8IntNEG!X_parejas*G161)+(P8IntNEG!x_equipo_4* H161)+(P8IntNEG!Grupal*I161))*E161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((P8IntNEG!Tot_alumnos*F162)+(P8IntNEG!X_parejas*G162)+(P8IntNEG!x_equipo_4* H162)+(P8IntNEG!Grupal*I162))*E162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((P8IntNEG!Tot_alumnos*F163)+(P8IntNEG!X_parejas*G163)+(P8IntNEG!x_equipo_4* H163)+(P8IntNEG!Grupal*I163))*E163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((P8IntNEG!Tot_alumnos*F164)+(P8IntNEG!X_parejas*G164)+(P8IntNEG!x_equipo_4* H164)+(P8IntNEG!Grupal*I164))*E164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((P8IntNEG!Tot_alumnos*F165)+(P8IntNEG!X_parejas*G165)+(P8IntNEG!x_equipo_4* H165)+(P8IntNEG!Grupal*I165))*E165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((P8IntNEG!Tot_alumnos*F166)+(P8IntNEG!X_parejas*G166)+(P8IntNEG!x_equipo_4* H166)+(P8IntNEG!Grupal*I166))*E166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319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399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((P1BasSpi!Tot_alumnos*F7)+(P1BasSpi!X_parejas*G7)+(P1BasSpi!x_equipo_4* H7)+(P1BasSpi!Grupal*I7))*E7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((P1BasSpi!Tot_alumnos*F8)+(P1BasSpi!X_parejas*G8)+(P1BasSpi!x_equipo_4* H8)+(P1BasSpi!Grupal*I8))*E8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((P1BasSpi!Tot_alumnos*F9)+(P1BasSpi!X_parejas*G9)+(P1BasSpi!x_equipo_4* H9)+(P1BasSpi!Grupal*I9))*E9</f>
        <v>0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((P1BasSpi!Tot_alumnos*F10)+(P1BasSpi!X_parejas*G10)+(P1BasSpi!x_equipo_4* H10)+(P1BasSpi!Grupal*I10))*E10</f>
        <v>0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((P1BasSpi!Tot_alumnos*F11)+(P1BasSpi!X_parejas*G11)+(P1BasSpi!x_equipo_4* H11)+(P1BasSpi!Grupal*I11))*E11</f>
        <v>0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((P1BasSpi!Tot_alumnos*F12)+(P1BasSpi!X_parejas*G12)+(P1BasSpi!x_equipo_4* H12)+(P1BasSpi!Grupal*I12))*E12</f>
        <v>0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((P1BasSpi!Tot_alumnos*F13)+(P1BasSpi!X_parejas*G13)+(P1BasSpi!x_equipo_4* H13)+(P1BasSpi!Grupal*I13))*E13</f>
        <v>0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((P1BasSpi!Tot_alumnos*F14)+(P1BasSpi!X_parejas*G14)+(P1BasSpi!x_equipo_4* H14)+(P1BasSpi!Grupal*I14))*E14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((P1BasSpi!Tot_alumnos*F15)+(P1BasSpi!X_parejas*G15)+(P1BasSpi!x_equipo_4* H15)+(P1BasSpi!Grupal*I15))*E15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((P1BasSpi!Tot_alumnos*F16)+(P1BasSpi!X_parejas*G16)+(P1BasSpi!x_equipo_4* H16)+(P1BasSpi!Grupal*I16))*E16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((P1BasSpi!Tot_alumnos*F17)+(P1BasSpi!X_parejas*G17)+(P1BasSpi!x_equipo_4* H17)+(P1BasSpi!Grupal*I17))*E17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((P1BasSpi!Tot_alumnos*F18)+(P1BasSpi!X_parejas*G18)+(P1BasSpi!x_equipo_4* H18)+(P1BasSpi!Grupal*I18))*E18</f>
        <v>0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((P1BasSpi!Tot_alumnos*F19)+(P1BasSpi!X_parejas*G19)+(P1BasSpi!x_equipo_4* H19)+(P1BasSpi!Grupal*I19))*E19</f>
        <v>0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((P1BasSpi!Tot_alumnos*F20)+(P1BasSpi!X_parejas*G20)+(P1BasSpi!x_equipo_4* H20)+(P1BasSpi!Grupal*I20))*E20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((P1BasSpi!Tot_alumnos*F21)+(P1BasSpi!X_parejas*G21)+(P1BasSpi!x_equipo_4* H21)+(P1BasSpi!Grupal*I21))*E21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((P1BasSpi!Tot_alumnos*F22)+(P1BasSpi!X_parejas*G22)+(P1BasSpi!x_equipo_4* H22)+(P1BasSpi!Grupal*I22))*E22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((P1BasSpi!Tot_alumnos*F23)+(P1BasSpi!X_parejas*G23)+(P1BasSpi!x_equipo_4* H23)+(P1BasSpi!Grupal*I23))*E23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((P1BasSpi!Tot_alumnos*F24)+(P1BasSpi!X_parejas*G24)+(P1BasSpi!x_equipo_4* H24)+(P1BasSpi!Grupal*I24))*E24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((P1BasSpi!Tot_alumnos*F25)+(P1BasSpi!X_parejas*G25)+(P1BasSpi!x_equipo_4* H25)+(P1BasSpi!Grupal*I25))*E25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((P1BasSpi!Tot_alumnos*F26)+(P1BasSpi!X_parejas*G26)+(P1BasSpi!x_equipo_4* H26)+(P1BasSpi!Grupal*I26))*E26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((P1BasSpi!Tot_alumnos*F27)+(P1BasSpi!X_parejas*G27)+(P1BasSpi!x_equipo_4* H27)+(P1BasSpi!Grupal*I27))*E27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((P1BasSpi!Tot_alumnos*F28)+(P1BasSpi!X_parejas*G28)+(P1BasSpi!x_equipo_4* H28)+(P1BasSpi!Grupal*I28))*E28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((P1BasSpi!Tot_alumnos*F29)+(P1BasSpi!X_parejas*G29)+(P1BasSpi!x_equipo_4* H29)+(P1BasSpi!Grupal*I29))*E29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((P1BasSpi!Tot_alumnos*F30)+(P1BasSpi!X_parejas*G30)+(P1BasSpi!x_equipo_4* H30)+(P1BasSpi!Grupal*I30))*E30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((P1BasSpi!Tot_alumnos*F31)+(P1BasSpi!X_parejas*G31)+(P1BasSpi!x_equipo_4* H31)+(P1BasSpi!Grupal*I31))*E31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((P1BasSpi!Tot_alumnos*F32)+(P1BasSpi!X_parejas*G32)+(P1BasSpi!x_equipo_4* H32)+(P1BasSpi!Grupal*I32))*E32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((P1BasSpi!Tot_alumnos*F33)+(P1BasSpi!X_parejas*G33)+(P1BasSpi!x_equipo_4* H33)+(P1BasSpi!Grupal*I33))*E33</f>
        <v>0</v>
      </c>
    </row>
    <row r="34" ht="15.75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((P1BasSpi!Tot_alumnos*F34)+(P1BasSpi!X_parejas*G34)+(P1BasSpi!x_equipo_4* H34)+(P1BasSpi!Grupal*I34))*E34</f>
        <v>0</v>
      </c>
      <c r="K34" s="145"/>
    </row>
    <row r="35" ht="15.75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((P1BasSpi!Tot_alumnos*F35)+(P1BasSpi!X_parejas*G35)+(P1BasSpi!x_equipo_4* H35)+(P1BasSpi!Grupal*I35))*E35</f>
        <v>0</v>
      </c>
      <c r="K35" s="145"/>
    </row>
    <row r="36" ht="15.75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((P1BasSpi!Tot_alumnos*F36)+(P1BasSpi!X_parejas*G36)+(P1BasSpi!x_equipo_4* H36)+(P1BasSpi!Grupal*I36))*E36</f>
        <v>0</v>
      </c>
      <c r="K36" s="145"/>
    </row>
    <row r="37" ht="15.75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((P1BasSpi!Tot_alumnos*F37)+(P1BasSpi!X_parejas*G37)+(P1BasSpi!x_equipo_4* H37)+(P1BasSpi!Grupal*I37))*E37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((P1BasSpi!Tot_alumnos*F38)+(P1BasSpi!X_parejas*G38)+(P1BasSpi!x_equipo_4* H38)+(P1BasSpi!Grupal*I38))*E38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((P1BasSpi!Tot_alumnos*F39)+(P1BasSpi!X_parejas*G39)+(P1BasSpi!x_equipo_4* H39)+(P1BasSpi!Grupal*I39))*E39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((P1BasSpi!Tot_alumnos*F40)+(P1BasSpi!X_parejas*G40)+(P1BasSpi!x_equipo_4* H40)+(P1BasSpi!Grupal*I40))*E40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((P1BasSpi!Tot_alumnos*F41)+(P1BasSpi!X_parejas*G41)+(P1BasSpi!x_equipo_4* H41)+(P1BasSpi!Grupal*I41))*E41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((P1BasSpi!Tot_alumnos*F42)+(P1BasSpi!X_parejas*G42)+(P1BasSpi!x_equipo_4* H42)+(P1BasSpi!Grupal*I42))*E42</f>
        <v>0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((P1BasSpi!Tot_alumnos*F43)+(P1BasSpi!X_parejas*G43)+(P1BasSpi!x_equipo_4* H43)+(P1BasSpi!Grupal*I43))*E43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((P1BasSpi!Tot_alumnos*F44)+(P1BasSpi!X_parejas*G44)+(P1BasSpi!x_equipo_4* H44)+(P1BasSpi!Grupal*I44))*E44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((P1BasSpi!Tot_alumnos*F45)+(P1BasSpi!X_parejas*G45)+(P1BasSpi!x_equipo_4* H45)+(P1BasSpi!Grupal*I45))*E45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((P1BasSpi!Tot_alumnos*F46)+(P1BasSpi!X_parejas*G46)+(P1BasSpi!x_equipo_4* H46)+(P1BasSpi!Grupal*I46))*E46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((P1BasSpi!Tot_alumnos*F47)+(P1BasSpi!X_parejas*G47)+(P1BasSpi!x_equipo_4* H47)+(P1BasSpi!Grupal*I47))*E47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((P1BasSpi!Tot_alumnos*F48)+(P1BasSpi!X_parejas*G48)+(P1BasSpi!x_equipo_4* H48)+(P1BasSpi!Grupal*I48))*E48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((P1BasSpi!Tot_alumnos*F49)+(P1BasSpi!X_parejas*G49)+(P1BasSpi!x_equipo_4* H49)+(P1BasSpi!Grupal*I49))*E49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((P1BasSpi!Tot_alumnos*F50)+(P1BasSpi!X_parejas*G50)+(P1BasSpi!x_equipo_4* H50)+(P1BasSpi!Grupal*I50))*E50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((P1BasSpi!Tot_alumnos*F51)+(P1BasSpi!X_parejas*G51)+(P1BasSpi!x_equipo_4* H51)+(P1BasSpi!Grupal*I51))*E51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((P1BasSpi!Tot_alumnos*F52)+(P1BasSpi!X_parejas*G52)+(P1BasSpi!x_equipo_4* H52)+(P1BasSpi!Grupal*I52))*E52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((P1BasSpi!Tot_alumnos*F53)+(P1BasSpi!X_parejas*G53)+(P1BasSpi!x_equipo_4* H53)+(P1BasSpi!Grupal*I53))*E53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((P1BasSpi!Tot_alumnos*F54)+(P1BasSpi!X_parejas*G54)+(P1BasSpi!x_equipo_4* H54)+(P1BasSpi!Grupal*I54))*E54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((P1BasSpi!Tot_alumnos*F55)+(P1BasSpi!X_parejas*G55)+(P1BasSpi!x_equipo_4* H55)+(P1BasSpi!Grupal*I55))*E55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((P1BasSpi!Tot_alumnos*F56)+(P1BasSpi!X_parejas*G56)+(P1BasSpi!x_equipo_4* H56)+(P1BasSpi!Grupal*I56))*E56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((P1BasSpi!Tot_alumnos*F57)+(P1BasSpi!X_parejas*G57)+(P1BasSpi!x_equipo_4* H57)+(P1BasSpi!Grupal*I57))*E57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((P1BasSpi!Tot_alumnos*F58)+(P1BasSpi!X_parejas*G58)+(P1BasSpi!x_equipo_4* H58)+(P1BasSpi!Grupal*I58))*E58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((P1BasSpi!Tot_alumnos*F59)+(P1BasSpi!X_parejas*G59)+(P1BasSpi!x_equipo_4* H59)+(P1BasSpi!Grupal*I59))*E59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((P1BasSpi!Tot_alumnos*F60)+(P1BasSpi!X_parejas*G60)+(P1BasSpi!x_equipo_4* H60)+(P1BasSpi!Grupal*I60))*E60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((P1BasSpi!Tot_alumnos*F61)+(P1BasSpi!X_parejas*G61)+(P1BasSpi!x_equipo_4* H61)+(P1BasSpi!Grupal*I61))*E61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((P1BasSpi!Tot_alumnos*F62)+(P1BasSpi!X_parejas*G62)+(P1BasSpi!x_equipo_4* H62)+(P1BasSpi!Grupal*I62))*E62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((P1BasSpi!Tot_alumnos*F63)+(P1BasSpi!X_parejas*G63)+(P1BasSpi!x_equipo_4* H63)+(P1BasSpi!Grupal*I63))*E63</f>
        <v>0</v>
      </c>
    </row>
    <row r="64" ht="15.75" customHeight="1">
      <c r="A64" s="171" t="s">
        <v>281</v>
      </c>
      <c r="B64" s="171" t="s">
        <v>400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((P1BasSpi!Tot_alumnos*F64)+(P1BasSpi!X_parejas*G64)+(P1BasSpi!x_equipo_4* H64)+(P1BasSpi!Grupal*I64))*E64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((P1BasSpi!Tot_alumnos*F65)+(P1BasSpi!X_parejas*G65)+(P1BasSpi!x_equipo_4* H65)+(P1BasSpi!Grupal*I65))*E65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((P1BasSpi!Tot_alumnos*F66)+(P1BasSpi!X_parejas*G66)+(P1BasSpi!x_equipo_4* H66)+(P1BasSpi!Grupal*I66))*E66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((P1BasSpi!Tot_alumnos*F67)+(P1BasSpi!X_parejas*G67)+(P1BasSpi!x_equipo_4* H67)+(P1BasSpi!Grupal*I67))*E67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((P1BasSpi!Tot_alumnos*F68)+(P1BasSpi!X_parejas*G68)+(P1BasSpi!x_equipo_4* H68)+(P1BasSpi!Grupal*I68))*E68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((P1BasSpi!Tot_alumnos*F69)+(P1BasSpi!X_parejas*G69)+(P1BasSpi!x_equipo_4* H69)+(P1BasSpi!Grupal*I69))*E69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((P1BasSpi!Tot_alumnos*F70)+(P1BasSpi!X_parejas*G70)+(P1BasSpi!x_equipo_4* H70)+(P1BasSpi!Grupal*I70))*E70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((P1BasSpi!Tot_alumnos*F71)+(P1BasSpi!X_parejas*G71)+(P1BasSpi!x_equipo_4* H71)+(P1BasSpi!Grupal*I71))*E71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((P1BasSpi!Tot_alumnos*F72)+(P1BasSpi!X_parejas*G72)+(P1BasSpi!x_equipo_4* H72)+(P1BasSpi!Grupal*I72))*E72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((P1BasSpi!Tot_alumnos*F73)+(P1BasSpi!X_parejas*G73)+(P1BasSpi!x_equipo_4* H73)+(P1BasSpi!Grupal*I73))*E73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((P1BasSpi!Tot_alumnos*F74)+(P1BasSpi!X_parejas*G74)+(P1BasSpi!x_equipo_4* H74)+(P1BasSpi!Grupal*I74))*E74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((P1BasSpi!Tot_alumnos*F75)+(P1BasSpi!X_parejas*G75)+(P1BasSpi!x_equipo_4* H75)+(P1BasSpi!Grupal*I75))*E75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((P1BasSpi!Tot_alumnos*F76)+(P1BasSpi!X_parejas*G76)+(P1BasSpi!x_equipo_4* H76)+(P1BasSpi!Grupal*I76))*E76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((P1BasSpi!Tot_alumnos*F77)+(P1BasSpi!X_parejas*G77)+(P1BasSpi!x_equipo_4* H77)+(P1BasSpi!Grupal*I77))*E77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((P1BasSpi!Tot_alumnos*F78)+(P1BasSpi!X_parejas*G78)+(P1BasSpi!x_equipo_4* H78)+(P1BasSpi!Grupal*I78))*E78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((P1BasSpi!Tot_alumnos*F79)+(P1BasSpi!X_parejas*G79)+(P1BasSpi!x_equipo_4* H79)+(P1BasSpi!Grupal*I79))*E79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((P1BasSpi!Tot_alumnos*F80)+(P1BasSpi!X_parejas*G80)+(P1BasSpi!x_equipo_4* H80)+(P1BasSpi!Grupal*I80))*E80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((P1BasSpi!Tot_alumnos*F81)+(P1BasSpi!X_parejas*G81)+(P1BasSpi!x_equipo_4* H81)+(P1BasSpi!Grupal*I81))*E81</f>
        <v>0</v>
      </c>
    </row>
    <row r="82" ht="15.75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((P1BasSpi!Tot_alumnos*F82)+(P1BasSpi!X_parejas*G82)+(P1BasSpi!x_equipo_4* H82)+(P1BasSpi!Grupal*I82))*E82</f>
        <v>0</v>
      </c>
    </row>
    <row r="83" ht="15.75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((P1BasSpi!Tot_alumnos*F83)+(P1BasSpi!X_parejas*G83)+(P1BasSpi!x_equipo_4* H83)+(P1BasSpi!Grupal*I83))*E83</f>
        <v>0</v>
      </c>
    </row>
    <row r="84" ht="15.75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((P1BasSpi!Tot_alumnos*F84)+(P1BasSpi!X_parejas*G84)+(P1BasSpi!x_equipo_4* H84)+(P1BasSpi!Grupal*I84))*E84</f>
        <v>0</v>
      </c>
    </row>
    <row r="85" ht="15.75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((P1BasSpi!Tot_alumnos*F85)+(P1BasSpi!X_parejas*G85)+(P1BasSpi!x_equipo_4* H85)+(P1BasSpi!Grupal*I85))*E85</f>
        <v>0</v>
      </c>
    </row>
    <row r="86" ht="15.75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((P1BasSpi!Tot_alumnos*F86)+(P1BasSpi!X_parejas*G86)+(P1BasSpi!x_equipo_4* H86)+(P1BasSpi!Grupal*I86))*E86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((P1BasSpi!Tot_alumnos*F87)+(P1BasSpi!X_parejas*G87)+(P1BasSpi!x_equipo_4* H87)+(P1BasSpi!Grupal*I87))*E87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((P1BasSpi!Tot_alumnos*F88)+(P1BasSpi!X_parejas*G88)+(P1BasSpi!x_equipo_4* H88)+(P1BasSpi!Grupal*I88))*E88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((P1BasSpi!Tot_alumnos*F89)+(P1BasSpi!X_parejas*G89)+(P1BasSpi!x_equipo_4* H89)+(P1BasSpi!Grupal*I89))*E89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((P1BasSpi!Tot_alumnos*F90)+(P1BasSpi!X_parejas*G90)+(P1BasSpi!x_equipo_4* H90)+(P1BasSpi!Grupal*I90))*E90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((P1BasSpi!Tot_alumnos*F91)+(P1BasSpi!X_parejas*G91)+(P1BasSpi!x_equipo_4* H91)+(P1BasSpi!Grupal*I91))*E91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((P1BasSpi!Tot_alumnos*F92)+(P1BasSpi!X_parejas*G92)+(P1BasSpi!x_equipo_4* H92)+(P1BasSpi!Grupal*I92))*E92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((P1BasSpi!Tot_alumnos*F93)+(P1BasSpi!X_parejas*G93)+(P1BasSpi!x_equipo_4* H93)+(P1BasSpi!Grupal*I93))*E93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((P1BasSpi!Tot_alumnos*F94)+(P1BasSpi!X_parejas*G94)+(P1BasSpi!x_equipo_4* H94)+(P1BasSpi!Grupal*I94))*E94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((P1BasSpi!Tot_alumnos*F95)+(P1BasSpi!X_parejas*G95)+(P1BasSpi!x_equipo_4* H95)+(P1BasSpi!Grupal*I95))*E95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((P1BasSpi!Tot_alumnos*F96)+(P1BasSpi!X_parejas*G96)+(P1BasSpi!x_equipo_4* H96)+(P1BasSpi!Grupal*I96))*E96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((P1BasSpi!Tot_alumnos*F97)+(P1BasSpi!X_parejas*G97)+(P1BasSpi!x_equipo_4* H97)+(P1BasSpi!Grupal*I97))*E97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((P1BasSpi!Tot_alumnos*F98)+(P1BasSpi!X_parejas*G98)+(P1BasSpi!x_equipo_4* H98)+(P1BasSpi!Grupal*I98))*E98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((P1BasSpi!Tot_alumnos*F99)+(P1BasSpi!X_parejas*G99)+(P1BasSpi!x_equipo_4* H99)+(P1BasSpi!Grupal*I99))*E99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((P1BasSpi!Tot_alumnos*F100)+(P1BasSpi!X_parejas*G100)+(P1BasSpi!x_equipo_4* H100)+(P1BasSpi!Grupal*I100))*E100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((P1BasSpi!Tot_alumnos*F101)+(P1BasSpi!X_parejas*G101)+(P1BasSpi!x_equipo_4* H101)+(P1BasSpi!Grupal*I101))*E101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((P1BasSpi!Tot_alumnos*F102)+(P1BasSpi!X_parejas*G102)+(P1BasSpi!x_equipo_4* H102)+(P1BasSpi!Grupal*I102))*E102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((P1BasSpi!Tot_alumnos*F103)+(P1BasSpi!X_parejas*G103)+(P1BasSpi!x_equipo_4* H103)+(P1BasSpi!Grupal*I103))*E103</f>
        <v>0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((P1BasSpi!Tot_alumnos*F104)+(P1BasSpi!X_parejas*G104)+(P1BasSpi!x_equipo_4* H104)+(P1BasSpi!Grupal*I104))*E104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((P1BasSpi!Tot_alumnos*F105)+(P1BasSpi!X_parejas*G105)+(P1BasSpi!x_equipo_4* H105)+(P1BasSpi!Grupal*I105))*E105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((P1BasSpi!Tot_alumnos*F106)+(P1BasSpi!X_parejas*G106)+(P1BasSpi!x_equipo_4* H106)+(P1BasSpi!Grupal*I106))*E106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((P1BasSpi!Tot_alumnos*F107)+(P1BasSpi!X_parejas*G107)+(P1BasSpi!x_equipo_4* H107)+(P1BasSpi!Grupal*I107))*E107</f>
        <v>0</v>
      </c>
    </row>
    <row r="108" ht="15.75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((P1BasSpi!Tot_alumnos*F108)+(P1BasSpi!X_parejas*G108)+(P1BasSpi!x_equipo_4* H108)+(P1BasSpi!Grupal*I108))*E108</f>
        <v>0</v>
      </c>
    </row>
    <row r="109" ht="15.75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((P1BasSpi!Tot_alumnos*F109)+(P1BasSpi!X_parejas*G109)+(P1BasSpi!x_equipo_4* H109)+(P1BasSpi!Grupal*I109))*E109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((P1BasSpi!Tot_alumnos*F110)+(P1BasSpi!X_parejas*G110)+(P1BasSpi!x_equipo_4* H110)+(P1BasSpi!Grupal*I110))*E110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((P1BasSpi!Tot_alumnos*F111)+(P1BasSpi!X_parejas*G111)+(P1BasSpi!x_equipo_4* H111)+(P1BasSpi!Grupal*I111))*E111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((P1BasSpi!Tot_alumnos*F112)+(P1BasSpi!X_parejas*G112)+(P1BasSpi!x_equipo_4* H112)+(P1BasSpi!Grupal*I112))*E112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((P1BasSpi!Tot_alumnos*F113)+(P1BasSpi!X_parejas*G113)+(P1BasSpi!x_equipo_4* H113)+(P1BasSpi!Grupal*I113))*E113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((P1BasSpi!Tot_alumnos*F114)+(P1BasSpi!X_parejas*G114)+(P1BasSpi!x_equipo_4* H114)+(P1BasSpi!Grupal*I114))*E114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((P1BasSpi!Tot_alumnos*F115)+(P1BasSpi!X_parejas*G115)+(P1BasSpi!x_equipo_4* H115)+(P1BasSpi!Grupal*I115))*E115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((P1BasSpi!Tot_alumnos*F116)+(P1BasSpi!X_parejas*G116)+(P1BasSpi!x_equipo_4* H116)+(P1BasSpi!Grupal*I116))*E116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((P1BasSpi!Tot_alumnos*F117)+(P1BasSpi!X_parejas*G117)+(P1BasSpi!x_equipo_4* H117)+(P1BasSpi!Grupal*I117))*E117</f>
        <v>0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((P1BasSpi!Tot_alumnos*F118)+(P1BasSpi!X_parejas*G118)+(P1BasSpi!x_equipo_4* H118)+(P1BasSpi!Grupal*I118))*E118</f>
        <v>0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((P1BasSpi!Tot_alumnos*F119)+(P1BasSpi!X_parejas*G119)+(P1BasSpi!x_equipo_4* H119)+(P1BasSpi!Grupal*I119))*E119</f>
        <v>0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((P1BasSpi!Tot_alumnos*F120)+(P1BasSpi!X_parejas*G120)+(P1BasSpi!x_equipo_4* H120)+(P1BasSpi!Grupal*I120))*E120</f>
        <v>0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((P1BasSpi!Tot_alumnos*F121)+(P1BasSpi!X_parejas*G121)+(P1BasSpi!x_equipo_4* H121)+(P1BasSpi!Grupal*I121))*E121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((P1BasSpi!Tot_alumnos*F122)+(P1BasSpi!X_parejas*G122)+(P1BasSpi!x_equipo_4* H122)+(P1BasSpi!Grupal*I122))*E122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((P1BasSpi!Tot_alumnos*F123)+(P1BasSpi!X_parejas*G123)+(P1BasSpi!x_equipo_4* H123)+(P1BasSpi!Grupal*I123))*E123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((P1BasSpi!Tot_alumnos*F124)+(P1BasSpi!X_parejas*G124)+(P1BasSpi!x_equipo_4* H124)+(P1BasSpi!Grupal*I124))*E124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((P1BasSpi!Tot_alumnos*F125)+(P1BasSpi!X_parejas*G125)+(P1BasSpi!x_equipo_4* H125)+(P1BasSpi!Grupal*I125))*E125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((P1BasSpi!Tot_alumnos*F126)+(P1BasSpi!X_parejas*G126)+(P1BasSpi!x_equipo_4* H126)+(P1BasSpi!Grupal*I126))*E126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((P1BasSpi!Tot_alumnos*F127)+(P1BasSpi!X_parejas*G127)+(P1BasSpi!x_equipo_4* H127)+(P1BasSpi!Grupal*I127))*E127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((P1BasSpi!Tot_alumnos*F128)+(P1BasSpi!X_parejas*G128)+(P1BasSpi!x_equipo_4* H128)+(P1BasSpi!Grupal*I128))*E128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((P1BasSpi!Tot_alumnos*F129)+(P1BasSpi!X_parejas*G129)+(P1BasSpi!x_equipo_4* H129)+(P1BasSpi!Grupal*I129))*E129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((P1BasSpi!Tot_alumnos*F130)+(P1BasSpi!X_parejas*G130)+(P1BasSpi!x_equipo_4* H130)+(P1BasSpi!Grupal*I130))*E130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((P1BasSpi!Tot_alumnos*F131)+(P1BasSpi!X_parejas*G131)+(P1BasSpi!x_equipo_4* H131)+(P1BasSpi!Grupal*I131))*E131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((P1BasSpi!Tot_alumnos*F132)+(P1BasSpi!X_parejas*G132)+(P1BasSpi!x_equipo_4* H132)+(P1BasSpi!Grupal*I132))*E132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((P1BasSpi!Tot_alumnos*F133)+(P1BasSpi!X_parejas*G133)+(P1BasSpi!x_equipo_4* H133)+(P1BasSpi!Grupal*I133))*E133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((P1BasSpi!Tot_alumnos*F134)+(P1BasSpi!X_parejas*G134)+(P1BasSpi!x_equipo_4* H134)+(P1BasSpi!Grupal*I134))*E134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((P1BasSpi!Tot_alumnos*F135)+(P1BasSpi!X_parejas*G135)+(P1BasSpi!x_equipo_4* H135)+(P1BasSpi!Grupal*I135))*E135</f>
        <v>0</v>
      </c>
    </row>
    <row r="136" ht="15.75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((P1BasSpi!Tot_alumnos*F136)+(P1BasSpi!X_parejas*G136)+(P1BasSpi!x_equipo_4* H136)+(P1BasSpi!Grupal*I136))*E136</f>
        <v>0</v>
      </c>
    </row>
    <row r="137" ht="15.75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((P1BasSpi!Tot_alumnos*F137)+(P1BasSpi!X_parejas*G137)+(P1BasSpi!x_equipo_4* H137)+(P1BasSpi!Grupal*I137))*E137</f>
        <v>0</v>
      </c>
    </row>
    <row r="138" ht="15.75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((P1BasSpi!Tot_alumnos*F138)+(P1BasSpi!X_parejas*G138)+(P1BasSpi!x_equipo_4* H138)+(P1BasSpi!Grupal*I138))*E138</f>
        <v>0</v>
      </c>
    </row>
    <row r="139" ht="15.75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((P1BasSpi!Tot_alumnos*F139)+(P1BasSpi!X_parejas*G139)+(P1BasSpi!x_equipo_4* H139)+(P1BasSpi!Grupal*I139))*E139</f>
        <v>0</v>
      </c>
    </row>
    <row r="140" ht="15.75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((P1BasSpi!Tot_alumnos*F140)+(P1BasSpi!X_parejas*G140)+(P1BasSpi!x_equipo_4* H140)+(P1BasSpi!Grupal*I140))*E140</f>
        <v>0</v>
      </c>
    </row>
    <row r="141" ht="15.75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((P1BasSpi!Tot_alumnos*F141)+(P1BasSpi!X_parejas*G141)+(P1BasSpi!x_equipo_4* H141)+(P1BasSpi!Grupal*I141))*E141</f>
        <v>0</v>
      </c>
    </row>
    <row r="142" ht="15.75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((P1BasSpi!Tot_alumnos*F142)+(P1BasSpi!X_parejas*G142)+(P1BasSpi!x_equipo_4* H142)+(P1BasSpi!Grupal*I142))*E142</f>
        <v>0</v>
      </c>
    </row>
    <row r="143" ht="15.75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((P1BasSpi!Tot_alumnos*F143)+(P1BasSpi!X_parejas*G143)+(P1BasSpi!x_equipo_4* H143)+(P1BasSpi!Grupal*I143))*E143</f>
        <v>0</v>
      </c>
    </row>
    <row r="144" ht="15.75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((P1BasSpi!Tot_alumnos*F144)+(P1BasSpi!X_parejas*G144)+(P1BasSpi!x_equipo_4* H144)+(P1BasSpi!Grupal*I144))*E144</f>
        <v>0</v>
      </c>
    </row>
    <row r="145" ht="15.75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((P1BasSpi!Tot_alumnos*F145)+(P1BasSpi!X_parejas*G145)+(P1BasSpi!x_equipo_4* H145)+(P1BasSpi!Grupal*I145))*E145</f>
        <v>0</v>
      </c>
    </row>
    <row r="146" ht="15.75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((P1BasSpi!Tot_alumnos*F146)+(P1BasSpi!X_parejas*G146)+(P1BasSpi!x_equipo_4* H146)+(P1BasSpi!Grupal*I146))*E146</f>
        <v>0</v>
      </c>
    </row>
    <row r="147" ht="15.75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((P1BasSpi!Tot_alumnos*F147)+(P1BasSpi!X_parejas*G147)+(P1BasSpi!x_equipo_4* H147)+(P1BasSpi!Grupal*I147))*E147</f>
        <v>0</v>
      </c>
    </row>
    <row r="148" ht="15.75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((P1BasSpi!Tot_alumnos*F150)+(P1BasSpi!X_parejas*G150)+(P1BasSpi!x_equipo_4* H150)+(P1BasSpi!Grupal*I150))*E150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((P1BasSpi!Tot_alumnos*F151)+(P1BasSpi!X_parejas*G151)+(P1BasSpi!x_equipo_4* H151)+(P1BasSpi!Grupal*I151))*E151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v>0.0</v>
      </c>
    </row>
    <row r="153" ht="15.75" customHeight="1">
      <c r="A153" s="99" t="s">
        <v>295</v>
      </c>
      <c r="B153" s="99" t="s">
        <v>330</v>
      </c>
      <c r="C153" s="99">
        <v>1.0</v>
      </c>
      <c r="D153" s="99" t="s">
        <v>297</v>
      </c>
      <c r="E153" s="112">
        <v>1.0</v>
      </c>
      <c r="F153" s="99" t="b">
        <v>0</v>
      </c>
      <c r="G153" s="99" t="b">
        <v>0</v>
      </c>
      <c r="H153" s="99" t="b">
        <v>1</v>
      </c>
      <c r="I153" s="99" t="b">
        <v>0</v>
      </c>
      <c r="J153" s="167">
        <f>((P1BasSpi!Tot_alumnos*F153)+(P1BasSpi!X_parejas*G153)+(P1BasSpi!x_equipo_4* H153)+(P1BasSpi!Grupal*I153))*E153</f>
        <v>2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((P1BasSpi!Tot_alumnos*F154)+(P1BasSpi!X_parejas*G154)+(P1BasSpi!x_equipo_4* H154)+(P1BasSpi!Grupal*I154))*E154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((P1BasSpi!Tot_alumnos*F155)+(P1BasSpi!X_parejas*G155)+(P1BasSpi!x_equipo_4* H155)+(P1BasSpi!Grupal*I155))*E155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((P1BasSpi!Tot_alumnos*F156)+(P1BasSpi!X_parejas*G156)+(P1BasSpi!x_equipo_4* H156)+(P1BasSpi!Grupal*I156))*E156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((P1BasSpi!Tot_alumnos*F157)+(P1BasSpi!X_parejas*G157)+(P1BasSpi!x_equipo_4* H157)+(P1BasSpi!Grupal*I157))*E157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((P1BasSpi!Tot_alumnos*F158)+(P1BasSpi!X_parejas*G158)+(P1BasSpi!x_equipo_4* H158)+(P1BasSpi!Grupal*I158))*E158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((P1BasSpi!Tot_alumnos*F159)+(P1BasSpi!X_parejas*G159)+(P1BasSpi!x_equipo_4* H159)+(P1BasSpi!Grupal*I159))*E159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401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209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((P9IntNEG!Tot_alumnos*F7)+(P9IntNEG!X_parejas*G7)+(P9IntNEG!x_equipo_4* H7)+(P9IntNEG!Grupal*I7))*E7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hidden="1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0</v>
      </c>
      <c r="J8" s="196">
        <f>((P9IntNEG!Tot_alumnos*F8)+(P9IntNEG!X_parejas*G8)+(P9IntNEG!x_equipo_4* H8)+(P9IntNEG!Grupal*I8))*E8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hidden="1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0</v>
      </c>
      <c r="J9" s="196">
        <f>((P9IntNEG!Tot_alumnos*F9)+(P9IntNEG!X_parejas*G9)+(P9IntNEG!x_equipo_4* H9)+(P9IntNEG!Grupal*I9))*E9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hidden="1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0</v>
      </c>
      <c r="J10" s="196">
        <f>((P9IntNEG!Tot_alumnos*F10)+(P9IntNEG!X_parejas*G10)+(P9IntNEG!x_equipo_4* H10)+(P9IntNEG!Grupal*I10))*E10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hidden="1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0</v>
      </c>
      <c r="J11" s="196">
        <f>((P9IntNEG!Tot_alumnos*F11)+(P9IntNEG!X_parejas*G11)+(P9IntNEG!x_equipo_4* H11)+(P9IntNEG!Grupal*I11))*E11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hidden="1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0</v>
      </c>
      <c r="J12" s="196">
        <f>((P9IntNEG!Tot_alumnos*F12)+(P9IntNEG!X_parejas*G12)+(P9IntNEG!x_equipo_4* H12)+(P9IntNEG!Grupal*I12))*E12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hidden="1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0</v>
      </c>
      <c r="J13" s="196">
        <f>((P9IntNEG!Tot_alumnos*F13)+(P9IntNEG!X_parejas*G13)+(P9IntNEG!x_equipo_4* H13)+(P9IntNEG!Grupal*I13))*E13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hidden="1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0</v>
      </c>
      <c r="I14" s="113" t="b">
        <v>0</v>
      </c>
      <c r="J14" s="196">
        <f>((P9IntNEG!Tot_alumnos*F14)+(P9IntNEG!X_parejas*G14)+(P9IntNEG!x_equipo_4* H14)+(P9IntNEG!Grupal*I14))*E14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hidden="1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0</v>
      </c>
      <c r="I15" s="113" t="b">
        <v>0</v>
      </c>
      <c r="J15" s="196">
        <f>((P9IntNEG!Tot_alumnos*F15)+(P9IntNEG!X_parejas*G15)+(P9IntNEG!x_equipo_4* H15)+(P9IntNEG!Grupal*I15))*E15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hidden="1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0</v>
      </c>
      <c r="I16" s="113" t="b">
        <v>0</v>
      </c>
      <c r="J16" s="196">
        <f>((P9IntNEG!Tot_alumnos*F16)+(P9IntNEG!X_parejas*G16)+(P9IntNEG!x_equipo_4* H16)+(P9IntNEG!Grupal*I16))*E16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hidden="1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0</v>
      </c>
      <c r="I17" s="113" t="b">
        <v>0</v>
      </c>
      <c r="J17" s="196">
        <f>((P9IntNEG!Tot_alumnos*F17)+(P9IntNEG!X_parejas*G17)+(P9IntNEG!x_equipo_4* H17)+(P9IntNEG!Grupal*I17))*E17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hidden="1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0</v>
      </c>
      <c r="I18" s="113" t="b">
        <v>0</v>
      </c>
      <c r="J18" s="196">
        <f>((P9IntNEG!Tot_alumnos*F18)+(P9IntNEG!X_parejas*G18)+(P9IntNEG!x_equipo_4* H18)+(P9IntNEG!Grupal*I18))*E18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hidden="1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0</v>
      </c>
      <c r="I19" s="113" t="b">
        <v>0</v>
      </c>
      <c r="J19" s="196">
        <f>((P9IntNEG!Tot_alumnos*F19)+(P9IntNEG!X_parejas*G19)+(P9IntNEG!x_equipo_4* H19)+(P9IntNEG!Grupal*I19))*E19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hidden="1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0</v>
      </c>
      <c r="G20" s="113" t="b">
        <v>0</v>
      </c>
      <c r="H20" s="113" t="b">
        <v>0</v>
      </c>
      <c r="I20" s="113" t="b">
        <v>0</v>
      </c>
      <c r="J20" s="196">
        <f>((P9IntNEG!Tot_alumnos*F20)+(P9IntNEG!X_parejas*G20)+(P9IntNEG!x_equipo_4* H20)+(P9IntNEG!Grupal*I20))*E20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hidden="1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0</v>
      </c>
      <c r="I21" s="113" t="b">
        <v>0</v>
      </c>
      <c r="J21" s="196">
        <f>((P9IntNEG!Tot_alumnos*F21)+(P9IntNEG!X_parejas*G21)+(P9IntNEG!x_equipo_4* H21)+(P9IntNEG!Grupal*I21))*E21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hidden="1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0</v>
      </c>
      <c r="I22" s="113" t="b">
        <v>0</v>
      </c>
      <c r="J22" s="196">
        <f>((P9IntNEG!Tot_alumnos*F22)+(P9IntNEG!X_parejas*G22)+(P9IntNEG!x_equipo_4* H22)+(P9IntNEG!Grupal*I22))*E22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hidden="1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0</v>
      </c>
      <c r="I23" s="113" t="b">
        <v>0</v>
      </c>
      <c r="J23" s="196">
        <f>((P9IntNEG!Tot_alumnos*F23)+(P9IntNEG!X_parejas*G23)+(P9IntNEG!x_equipo_4* H23)+(P9IntNEG!Grupal*I23))*E23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hidden="1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0</v>
      </c>
      <c r="I24" s="113" t="b">
        <v>0</v>
      </c>
      <c r="J24" s="196">
        <f>((P9IntNEG!Tot_alumnos*F24)+(P9IntNEG!X_parejas*G24)+(P9IntNEG!x_equipo_4* H24)+(P9IntNEG!Grupal*I24))*E24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hidden="1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0</v>
      </c>
      <c r="I25" s="113" t="b">
        <v>0</v>
      </c>
      <c r="J25" s="196">
        <f>((P9IntNEG!Tot_alumnos*F25)+(P9IntNEG!X_parejas*G25)+(P9IntNEG!x_equipo_4* H25)+(P9IntNEG!Grupal*I25))*E25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hidden="1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0</v>
      </c>
      <c r="I26" s="113" t="b">
        <v>0</v>
      </c>
      <c r="J26" s="196">
        <f>((P9IntNEG!Tot_alumnos*F26)+(P9IntNEG!X_parejas*G26)+(P9IntNEG!x_equipo_4* H26)+(P9IntNEG!Grupal*I26))*E26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hidden="1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0</v>
      </c>
      <c r="I27" s="113" t="b">
        <v>0</v>
      </c>
      <c r="J27" s="196">
        <f>((P9IntNEG!Tot_alumnos*F27)+(P9IntNEG!X_parejas*G27)+(P9IntNEG!x_equipo_4* H27)+(P9IntNEG!Grupal*I27))*E27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hidden="1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0</v>
      </c>
      <c r="I28" s="113" t="b">
        <v>0</v>
      </c>
      <c r="J28" s="196">
        <f>((P9IntNEG!Tot_alumnos*F28)+(P9IntNEG!X_parejas*G28)+(P9IntNEG!x_equipo_4* H28)+(P9IntNEG!Grupal*I28))*E28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hidden="1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0</v>
      </c>
      <c r="I29" s="113" t="b">
        <v>0</v>
      </c>
      <c r="J29" s="196">
        <f>((P9IntNEG!Tot_alumnos*F29)+(P9IntNEG!X_parejas*G29)+(P9IntNEG!x_equipo_4* H29)+(P9IntNEG!Grupal*I29))*E29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hidden="1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0</v>
      </c>
      <c r="J30" s="196">
        <f>((P9IntNEG!Tot_alumnos*F30)+(P9IntNEG!X_parejas*G30)+(P9IntNEG!x_equipo_4* H30)+(P9IntNEG!Grupal*I30))*E30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hidden="1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0</v>
      </c>
      <c r="J31" s="196">
        <f>((P9IntNEG!Tot_alumnos*F31)+(P9IntNEG!X_parejas*G31)+(P9IntNEG!x_equipo_4* H31)+(P9IntNEG!Grupal*I31))*E31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hidden="1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0</v>
      </c>
      <c r="G32" s="113" t="b">
        <v>0</v>
      </c>
      <c r="H32" s="113" t="b">
        <v>0</v>
      </c>
      <c r="I32" s="113" t="b">
        <v>0</v>
      </c>
      <c r="J32" s="196">
        <f>((P9IntNEG!Tot_alumnos*F32)+(P9IntNEG!X_parejas*G32)+(P9IntNEG!x_equipo_4* H32)+(P9IntNEG!Grupal*I32))*E32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hidden="1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0</v>
      </c>
      <c r="I33" s="113" t="b">
        <v>0</v>
      </c>
      <c r="J33" s="196">
        <f>((P9IntNEG!Tot_alumnos*F33)+(P9IntNEG!X_parejas*G33)+(P9IntNEG!x_equipo_4* H33)+(P9IntNEG!Grupal*I33))*E33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hidden="1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((P9IntNEG!Tot_alumnos*F34)+(P9IntNEG!X_parejas*G34)+(P9IntNEG!x_equipo_4* H34)+(P9IntNEG!Grupal*I34))*E34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hidden="1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((P9IntNEG!Tot_alumnos*F35)+(P9IntNEG!X_parejas*G35)+(P9IntNEG!x_equipo_4* H35)+(P9IntNEG!Grupal*I35))*E35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hidden="1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((P9IntNEG!Tot_alumnos*F36)+(P9IntNEG!X_parejas*G36)+(P9IntNEG!x_equipo_4* H36)+(P9IntNEG!Grupal*I36))*E36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hidden="1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((P9IntNEG!Tot_alumnos*F37)+(P9IntNEG!X_parejas*G37)+(P9IntNEG!x_equipo_4* H37)+(P9IntNEG!Grupal*I37))*E37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hidden="1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((P9IntNEG!Tot_alumnos*F38)+(P9IntNEG!X_parejas*G38)+(P9IntNEG!x_equipo_4* H38)+(P9IntNEG!Grupal*I38))*E38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hidden="1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((P9IntNEG!Tot_alumnos*F39)+(P9IntNEG!X_parejas*G39)+(P9IntNEG!x_equipo_4* H39)+(P9IntNEG!Grupal*I39))*E39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hidden="1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((P9IntNEG!Tot_alumnos*F40)+(P9IntNEG!X_parejas*G40)+(P9IntNEG!x_equipo_4* H40)+(P9IntNEG!Grupal*I40))*E40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((P9IntNEG!Tot_alumnos*F41)+(P9IntNEG!X_parejas*G41)+(P9IntNEG!x_equipo_4* H41)+(P9IntNEG!Grupal*I41))*E41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hidden="1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((P9IntNEG!Tot_alumnos*F42)+(P9IntNEG!X_parejas*G42)+(P9IntNEG!x_equipo_4* H42)+(P9IntNEG!Grupal*I42))*E42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hidden="1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((P9IntNEG!Tot_alumnos*F43)+(P9IntNEG!X_parejas*G43)+(P9IntNEG!x_equipo_4* H43)+(P9IntNEG!Grupal*I43))*E43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hidden="1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((P9IntNEG!Tot_alumnos*F44)+(P9IntNEG!X_parejas*G44)+(P9IntNEG!x_equipo_4* H44)+(P9IntNEG!Grupal*I44))*E44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hidden="1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((P9IntNEG!Tot_alumnos*F45)+(P9IntNEG!X_parejas*G45)+(P9IntNEG!x_equipo_4* H45)+(P9IntNEG!Grupal*I45))*E45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hidden="1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((P9IntNEG!Tot_alumnos*F46)+(P9IntNEG!X_parejas*G46)+(P9IntNEG!x_equipo_4* H46)+(P9IntNEG!Grupal*I46))*E46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hidden="1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((P9IntNEG!Tot_alumnos*F47)+(P9IntNEG!X_parejas*G47)+(P9IntNEG!x_equipo_4* H47)+(P9IntNEG!Grupal*I47))*E47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hidden="1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((P9IntNEG!Tot_alumnos*F48)+(P9IntNEG!X_parejas*G48)+(P9IntNEG!x_equipo_4* H48)+(P9IntNEG!Grupal*I48))*E48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hidden="1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((P9IntNEG!Tot_alumnos*F49)+(P9IntNEG!X_parejas*G49)+(P9IntNEG!x_equipo_4* H49)+(P9IntNEG!Grupal*I49))*E49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hidden="1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((P9IntNEG!Tot_alumnos*F50)+(P9IntNEG!X_parejas*G50)+(P9IntNEG!x_equipo_4* H50)+(P9IntNEG!Grupal*I50))*E50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hidden="1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((P9IntNEG!Tot_alumnos*F51)+(P9IntNEG!X_parejas*G51)+(P9IntNEG!x_equipo_4* H51)+(P9IntNEG!Grupal*I51))*E51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hidden="1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((P9IntNEG!Tot_alumnos*F52)+(P9IntNEG!X_parejas*G52)+(P9IntNEG!x_equipo_4* H52)+(P9IntNEG!Grupal*I52))*E52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hidden="1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((P9IntNEG!Tot_alumnos*F53)+(P9IntNEG!X_parejas*G53)+(P9IntNEG!x_equipo_4* H53)+(P9IntNEG!Grupal*I53))*E53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hidden="1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((P9IntNEG!Tot_alumnos*F54)+(P9IntNEG!X_parejas*G54)+(P9IntNEG!x_equipo_4* H54)+(P9IntNEG!Grupal*I54))*E54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hidden="1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((P9IntNEG!Tot_alumnos*F55)+(P9IntNEG!X_parejas*G55)+(P9IntNEG!x_equipo_4* H55)+(P9IntNEG!Grupal*I55))*E55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hidden="1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((P9IntNEG!Tot_alumnos*F56)+(P9IntNEG!X_parejas*G56)+(P9IntNEG!x_equipo_4* H56)+(P9IntNEG!Grupal*I56))*E56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hidden="1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((P9IntNEG!Tot_alumnos*F57)+(P9IntNEG!X_parejas*G57)+(P9IntNEG!x_equipo_4* H57)+(P9IntNEG!Grupal*I57))*E57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hidden="1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((P9IntNEG!Tot_alumnos*F58)+(P9IntNEG!X_parejas*G58)+(P9IntNEG!x_equipo_4* H58)+(P9IntNEG!Grupal*I58))*E58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hidden="1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((P9IntNEG!Tot_alumnos*F59)+(P9IntNEG!X_parejas*G59)+(P9IntNEG!x_equipo_4* H59)+(P9IntNEG!Grupal*I59))*E59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hidden="1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((P9IntNEG!Tot_alumnos*F60)+(P9IntNEG!X_parejas*G60)+(P9IntNEG!x_equipo_4* H60)+(P9IntNEG!Grupal*I60))*E60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hidden="1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((P9IntNEG!Tot_alumnos*F61)+(P9IntNEG!X_parejas*G61)+(P9IntNEG!x_equipo_4* H61)+(P9IntNEG!Grupal*I61))*E61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hidden="1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((P9IntNEG!Tot_alumnos*F62)+(P9IntNEG!X_parejas*G62)+(P9IntNEG!x_equipo_4* H62)+(P9IntNEG!Grupal*I62))*E62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hidden="1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((P9IntNEG!Tot_alumnos*F63)+(P9IntNEG!X_parejas*G63)+(P9IntNEG!x_equipo_4* H63)+(P9IntNEG!Grupal*I63))*E63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hidden="1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((P9IntNEG!Tot_alumnos*F64)+(P9IntNEG!X_parejas*G64)+(P9IntNEG!x_equipo_4* H64)+(P9IntNEG!Grupal*I64))*E64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hidden="1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((P9IntNEG!Tot_alumnos*F65)+(P9IntNEG!X_parejas*G65)+(P9IntNEG!x_equipo_4* H65)+(P9IntNEG!Grupal*I65))*E65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hidden="1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((P9IntNEG!Tot_alumnos*F66)+(P9IntNEG!X_parejas*G66)+(P9IntNEG!x_equipo_4* H66)+(P9IntNEG!Grupal*I66))*E66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hidden="1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((P9IntNEG!Tot_alumnos*F67)+(P9IntNEG!X_parejas*G67)+(P9IntNEG!x_equipo_4* H67)+(P9IntNEG!Grupal*I67))*E67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hidden="1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((P9IntNEG!Tot_alumnos*F68)+(P9IntNEG!X_parejas*G68)+(P9IntNEG!x_equipo_4* H68)+(P9IntNEG!Grupal*I68))*E68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hidden="1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((P9IntNEG!Tot_alumnos*F69)+(P9IntNEG!X_parejas*G69)+(P9IntNEG!x_equipo_4* H69)+(P9IntNEG!Grupal*I69))*E69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hidden="1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((P9IntNEG!Tot_alumnos*F70)+(P9IntNEG!X_parejas*G70)+(P9IntNEG!x_equipo_4* H70)+(P9IntNEG!Grupal*I70))*E70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hidden="1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((P9IntNEG!Tot_alumnos*F71)+(P9IntNEG!X_parejas*G71)+(P9IntNEG!x_equipo_4* H71)+(P9IntNEG!Grupal*I71))*E71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hidden="1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((P9IntNEG!Tot_alumnos*F72)+(P9IntNEG!X_parejas*G72)+(P9IntNEG!x_equipo_4* H72)+(P9IntNEG!Grupal*I72))*E72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hidden="1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((P9IntNEG!Tot_alumnos*F73)+(P9IntNEG!X_parejas*G73)+(P9IntNEG!x_equipo_4* H73)+(P9IntNEG!Grupal*I73))*E73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hidden="1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((P9IntNEG!Tot_alumnos*F74)+(P9IntNEG!X_parejas*G74)+(P9IntNEG!x_equipo_4* H74)+(P9IntNEG!Grupal*I74))*E74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hidden="1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((P9IntNEG!Tot_alumnos*F75)+(P9IntNEG!X_parejas*G75)+(P9IntNEG!x_equipo_4* H75)+(P9IntNEG!Grupal*I75))*E75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hidden="1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((P9IntNEG!Tot_alumnos*F76)+(P9IntNEG!X_parejas*G76)+(P9IntNEG!x_equipo_4* H76)+(P9IntNEG!Grupal*I76))*E76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hidden="1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((P9IntNEG!Tot_alumnos*F77)+(P9IntNEG!X_parejas*G77)+(P9IntNEG!x_equipo_4* H77)+(P9IntNEG!Grupal*I77))*E77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hidden="1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((P9IntNEG!Tot_alumnos*F78)+(P9IntNEG!X_parejas*G78)+(P9IntNEG!x_equipo_4* H78)+(P9IntNEG!Grupal*I78))*E78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hidden="1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((P9IntNEG!Tot_alumnos*F79)+(P9IntNEG!X_parejas*G79)+(P9IntNEG!x_equipo_4* H79)+(P9IntNEG!Grupal*I79))*E79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hidden="1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((P9IntNEG!Tot_alumnos*F80)+(P9IntNEG!X_parejas*G80)+(P9IntNEG!x_equipo_4* H80)+(P9IntNEG!Grupal*I80))*E80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hidden="1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((P9IntNEG!Tot_alumnos*F81)+(P9IntNEG!X_parejas*G81)+(P9IntNEG!x_equipo_4* H81)+(P9IntNEG!Grupal*I81))*E81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hidden="1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((P9IntNEG!Tot_alumnos*F82)+(P9IntNEG!X_parejas*G82)+(P9IntNEG!x_equipo_4* H82)+(P9IntNEG!Grupal*I82))*E82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hidden="1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((P9IntNEG!Tot_alumnos*F83)+(P9IntNEG!X_parejas*G83)+(P9IntNEG!x_equipo_4* H83)+(P9IntNEG!Grupal*I83))*E83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hidden="1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((P9IntNEG!Tot_alumnos*F84)+(P9IntNEG!X_parejas*G84)+(P9IntNEG!x_equipo_4* H84)+(P9IntNEG!Grupal*I84))*E84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hidden="1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((P9IntNEG!Tot_alumnos*F85)+(P9IntNEG!X_parejas*G85)+(P9IntNEG!x_equipo_4* H85)+(P9IntNEG!Grupal*I85))*E85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hidden="1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((P9IntNEG!Tot_alumnos*F86)+(P9IntNEG!X_parejas*G86)+(P9IntNEG!x_equipo_4* H86)+(P9IntNEG!Grupal*I86))*E86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hidden="1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((P9IntNEG!Tot_alumnos*F87)+(P9IntNEG!X_parejas*G87)+(P9IntNEG!x_equipo_4* H87)+(P9IntNEG!Grupal*I87))*E87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hidden="1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((P9IntNEG!Tot_alumnos*F88)+(P9IntNEG!X_parejas*G88)+(P9IntNEG!x_equipo_4* H88)+(P9IntNEG!Grupal*I88))*E88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hidden="1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((P9IntNEG!Tot_alumnos*F90)+(P9IntNEG!X_parejas*G90)+(P9IntNEG!x_equipo_4* H90)+(P9IntNEG!Grupal*I90))*E90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3.0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((P9IntNEG!Tot_alumnos*F91)+(P9IntNEG!X_parejas*G91)+(P9IntNEG!x_equipo_4* H91)+(P9IntNEG!Grupal*I91))*E91</f>
        <v>6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hidden="1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((P9IntNEG!Tot_alumnos*F92)+(P9IntNEG!X_parejas*G92)+(P9IntNEG!x_equipo_4* H92)+(P9IntNEG!Grupal*I92))*E92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hidden="1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((P9IntNEG!Tot_alumnos*F93)+(P9IntNEG!X_parejas*G93)+(P9IntNEG!x_equipo_4* H93)+(P9IntNEG!Grupal*I93))*E93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hidden="1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((P9IntNEG!Tot_alumnos*F94)+(P9IntNEG!X_parejas*G94)+(P9IntNEG!x_equipo_4* H94)+(P9IntNEG!Grupal*I94))*E94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hidden="1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((P9IntNEG!Tot_alumnos*F95)+(P9IntNEG!X_parejas*G95)+(P9IntNEG!x_equipo_4* H95)+(P9IntNEG!Grupal*I95))*E95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hidden="1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((P9IntNEG!Tot_alumnos*F96)+(P9IntNEG!X_parejas*G96)+(P9IntNEG!x_equipo_4* H96)+(P9IntNEG!Grupal*I96))*E96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hidden="1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((P9IntNEG!Tot_alumnos*F97)+(P9IntNEG!X_parejas*G97)+(P9IntNEG!x_equipo_4* H97)+(P9IntNEG!Grupal*I97))*E97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hidden="1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((P9IntNEG!Tot_alumnos*F98)+(P9IntNEG!X_parejas*G98)+(P9IntNEG!x_equipo_4* H98)+(P9IntNEG!Grupal*I98))*E98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hidden="1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((P9IntNEG!Tot_alumnos*F99)+(P9IntNEG!X_parejas*G99)+(P9IntNEG!x_equipo_4* H99)+(P9IntNEG!Grupal*I99))*E99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hidden="1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((P9IntNEG!Tot_alumnos*F100)+(P9IntNEG!X_parejas*G100)+(P9IntNEG!x_equipo_4* H100)+(P9IntNEG!Grupal*I100))*E100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hidden="1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((P9IntNEG!Tot_alumnos*F101)+(P9IntNEG!X_parejas*G101)+(P9IntNEG!x_equipo_4* H101)+(P9IntNEG!Grupal*I101))*E101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hidden="1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((P9IntNEG!Tot_alumnos*F102)+(P9IntNEG!X_parejas*G102)+(P9IntNEG!x_equipo_4* H102)+(P9IntNEG!Grupal*I102))*E102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hidden="1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((P9IntNEG!Tot_alumnos*F103)+(P9IntNEG!X_parejas*G103)+(P9IntNEG!x_equipo_4* H103)+(P9IntNEG!Grupal*I103))*E103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hidden="1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((P9IntNEG!Tot_alumnos*F104)+(P9IntNEG!X_parejas*G104)+(P9IntNEG!x_equipo_4* H104)+(P9IntNEG!Grupal*I104))*E104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hidden="1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((P9IntNEG!Tot_alumnos*F105)+(P9IntNEG!X_parejas*G105)+(P9IntNEG!x_equipo_4* H105)+(P9IntNEG!Grupal*I105))*E105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hidden="1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((P9IntNEG!Tot_alumnos*F106)+(P9IntNEG!X_parejas*G106)+(P9IntNEG!x_equipo_4* H106)+(P9IntNEG!Grupal*I106))*E106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hidden="1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((P9IntNEG!Tot_alumnos*F107)+(P9IntNEG!X_parejas*G107)+(P9IntNEG!x_equipo_4* H107)+(P9IntNEG!Grupal*I107))*E107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hidden="1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((P9IntNEG!Tot_alumnos*F108)+(P9IntNEG!X_parejas*G108)+(P9IntNEG!x_equipo_4* H108)+(P9IntNEG!Grupal*I108))*E108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hidden="1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((P9IntNEG!Tot_alumnos*F109)+(P9IntNEG!X_parejas*G109)+(P9IntNEG!x_equipo_4* H109)+(P9IntNEG!Grupal*I109))*E109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hidden="1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((P9IntNEG!Tot_alumnos*F110)+(P9IntNEG!X_parejas*G110)+(P9IntNEG!x_equipo_4* H110)+(P9IntNEG!Grupal*I110))*E110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hidden="1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((P9IntNEG!Tot_alumnos*F111)+(P9IntNEG!X_parejas*G111)+(P9IntNEG!x_equipo_4* H111)+(P9IntNEG!Grupal*I111))*E111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hidden="1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((P9IntNEG!Tot_alumnos*F112)+(P9IntNEG!X_parejas*G112)+(P9IntNEG!x_equipo_4* H112)+(P9IntNEG!Grupal*I112))*E112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hidden="1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((P9IntNEG!Tot_alumnos*F113)+(P9IntNEG!X_parejas*G113)+(P9IntNEG!x_equipo_4* H113)+(P9IntNEG!Grupal*I113))*E113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hidden="1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((P9IntNEG!Tot_alumnos*F114)+(P9IntNEG!X_parejas*G114)+(P9IntNEG!x_equipo_4* H114)+(P9IntNEG!Grupal*I114))*E114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hidden="1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((P9IntNEG!Tot_alumnos*F115)+(P9IntNEG!X_parejas*G115)+(P9IntNEG!x_equipo_4* H115)+(P9IntNEG!Grupal*I115))*E115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((P9IntNEG!Tot_alumnos*F116)+(P9IntNEG!X_parejas*G116)+(P9IntNEG!x_equipo_4* H116)+(P9IntNEG!Grupal*I116))*E116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((P9IntNEG!Tot_alumnos*F117)+(P9IntNEG!X_parejas*G117)+(P9IntNEG!x_equipo_4* H117)+(P9IntNEG!Grupal*I117))*E117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((P9IntNEG!Tot_alumnos*F118)+(P9IntNEG!X_parejas*G118)+(P9IntNEG!x_equipo_4* H118)+(P9IntNEG!Grupal*I118))*E118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hidden="1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((P9IntNEG!Tot_alumnos*F119)+(P9IntNEG!X_parejas*G119)+(P9IntNEG!x_equipo_4* H119)+(P9IntNEG!Grupal*I119))*E119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((P9IntNEG!Tot_alumnos*F120)+(P9IntNEG!X_parejas*G120)+(P9IntNEG!x_equipo_4* H120)+(P9IntNEG!Grupal*I120))*E120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hidden="1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((P9IntNEG!Tot_alumnos*F121)+(P9IntNEG!X_parejas*G121)+(P9IntNEG!x_equipo_4* H121)+(P9IntNEG!Grupal*I121))*E121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hidden="1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((P9IntNEG!Tot_alumnos*F122)+(P9IntNEG!X_parejas*G122)+(P9IntNEG!x_equipo_4* H122)+(P9IntNEG!Grupal*I122))*E122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hidden="1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((P9IntNEG!Tot_alumnos*F123)+(P9IntNEG!X_parejas*G123)+(P9IntNEG!x_equipo_4* H123)+(P9IntNEG!Grupal*I123))*E123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hidden="1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((P9IntNEG!Tot_alumnos*F124)+(P9IntNEG!X_parejas*G124)+(P9IntNEG!x_equipo_4* H124)+(P9IntNEG!Grupal*I124))*E124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hidden="1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((P9IntNEG!Tot_alumnos*F125)+(P9IntNEG!X_parejas*G125)+(P9IntNEG!x_equipo_4* H125)+(P9IntNEG!Grupal*I125))*E125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hidden="1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((P9IntNEG!Tot_alumnos*F126)+(P9IntNEG!X_parejas*G126)+(P9IntNEG!x_equipo_4* H126)+(P9IntNEG!Grupal*I126))*E126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hidden="1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((P9IntNEG!Tot_alumnos*F127)+(P9IntNEG!X_parejas*G127)+(P9IntNEG!x_equipo_4* H127)+(P9IntNEG!Grupal*I127))*E127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hidden="1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((P9IntNEG!Tot_alumnos*F128)+(P9IntNEG!X_parejas*G128)+(P9IntNEG!x_equipo_4* H128)+(P9IntNEG!Grupal*I128))*E128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hidden="1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((P9IntNEG!Tot_alumnos*F129)+(P9IntNEG!X_parejas*G129)+(P9IntNEG!x_equipo_4* H129)+(P9IntNEG!Grupal*I129))*E129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((P9IntNEG!Tot_alumnos*F130)+(P9IntNEG!X_parejas*G130)+(P9IntNEG!x_equipo_4* H130)+(P9IntNEG!Grupal*I130))*E130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hidden="1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((P9IntNEG!Tot_alumnos*F131)+(P9IntNEG!X_parejas*G131)+(P9IntNEG!x_equipo_4* H131)+(P9IntNEG!Grupal*I131))*E131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hidden="1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((P9IntNEG!Tot_alumnos*F132)+(P9IntNEG!X_parejas*G132)+(P9IntNEG!x_equipo_4* H132)+(P9IntNEG!Grupal*I132))*E132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hidden="1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((P9IntNEG!Tot_alumnos*F133)+(P9IntNEG!X_parejas*G133)+(P9IntNEG!x_equipo_4* H133)+(P9IntNEG!Grupal*I133))*E133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hidden="1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((P9IntNEG!Tot_alumnos*F134)+(P9IntNEG!X_parejas*G134)+(P9IntNEG!x_equipo_4* H134)+(P9IntNEG!Grupal*I134))*E134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hidden="1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((P9IntNEG!Tot_alumnos*F135)+(P9IntNEG!X_parejas*G135)+(P9IntNEG!x_equipo_4* H135)+(P9IntNEG!Grupal*I135))*E135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hidden="1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((P9IntNEG!Tot_alumnos*F136)+(P9IntNEG!X_parejas*G136)+(P9IntNEG!x_equipo_4* H136)+(P9IntNEG!Grupal*I136))*E136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hidden="1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((P9IntNEG!Tot_alumnos*F137)+(P9IntNEG!X_parejas*G137)+(P9IntNEG!x_equipo_4* H137)+(P9IntNEG!Grupal*I137))*E137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hidden="1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((P9IntNEG!Tot_alumnos*F138)+(P9IntNEG!X_parejas*G138)+(P9IntNEG!x_equipo_4* H138)+(P9IntNEG!Grupal*I138))*E138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hidden="1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((P9IntNEG!Tot_alumnos*F139)+(P9IntNEG!X_parejas*G139)+(P9IntNEG!x_equipo_4* H139)+(P9IntNEG!Grupal*I139))*E139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hidden="1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((P9IntNEG!Tot_alumnos*F140)+(P9IntNEG!X_parejas*G140)+(P9IntNEG!x_equipo_4* H140)+(P9IntNEG!Grupal*I140))*E140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hidden="1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((P9IntNEG!Tot_alumnos*F141)+(P9IntNEG!X_parejas*G141)+(P9IntNEG!x_equipo_4* H141)+(P9IntNEG!Grupal*I141))*E141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hidden="1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((P9IntNEG!Tot_alumnos*F142)+(P9IntNEG!X_parejas*G142)+(P9IntNEG!x_equipo_4* H142)+(P9IntNEG!Grupal*I142))*E142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hidden="1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((P9IntNEG!Tot_alumnos*F143)+(P9IntNEG!X_parejas*G143)+(P9IntNEG!x_equipo_4* H143)+(P9IntNEG!Grupal*I143))*E143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hidden="1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((P9IntNEG!Tot_alumnos*F144)+(P9IntNEG!X_parejas*G144)+(P9IntNEG!x_equipo_4* H144)+(P9IntNEG!Grupal*I144))*E144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hidden="1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((P9IntNEG!Tot_alumnos*F145)+(P9IntNEG!X_parejas*G145)+(P9IntNEG!x_equipo_4* H145)+(P9IntNEG!Grupal*I145))*E145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hidden="1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((P9IntNEG!Tot_alumnos*F146)+(P9IntNEG!X_parejas*G146)+(P9IntNEG!x_equipo_4* H146)+(P9IntNEG!Grupal*I146))*E146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hidden="1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((P9IntNEG!Tot_alumnos*F147)+(P9IntNEG!X_parejas*G147)+(P9IntNEG!x_equipo_4* H147)+(P9IntNEG!Grupal*I147))*E147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hidden="1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((P9IntNEG!Tot_alumnos*F148)+(P9IntNEG!X_parejas*G148)+(P9IntNEG!x_equipo_4* H148)+(P9IntNEG!Grupal*I148))*E148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hidden="1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((P9IntNEG!Tot_alumnos*F149)+(P9IntNEG!X_parejas*G149)+(P9IntNEG!x_equipo_4* H149)+(P9IntNEG!Grupal*I149))*E149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((P9IntNEG!Tot_alumnos*F150)+(P9IntNEG!X_parejas*G150)+(P9IntNEG!x_equipo_4* H150)+(P9IntNEG!Grupal*I150))*E150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hidden="1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((P9IntNEG!Tot_alumnos*F151)+(P9IntNEG!X_parejas*G151)+(P9IntNEG!x_equipo_4* H151)+(P9IntNEG!Grupal*I151))*E151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hidden="1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((P9IntNEG!Tot_alumnos*F152)+(P9IntNEG!X_parejas*G152)+(P9IntNEG!x_equipo_4* H152)+(P9IntNEG!Grupal*I152))*E152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hidden="1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((P9IntNEG!Tot_alumnos*F153)+(P9IntNEG!X_parejas*G153)+(P9IntNEG!x_equipo_4* H153)+(P9IntNEG!Grupal*I153))*E153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hidden="1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((P9IntNEG!Tot_alumnos*F154)+(P9IntNEG!X_parejas*G154)+(P9IntNEG!x_equipo_4* H154)+(P9IntNEG!Grupal*I154))*E154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hidden="1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((P9IntNEG!Tot_alumnos*F155)+(P9IntNEG!X_parejas*G155)+(P9IntNEG!x_equipo_4* H155)+(P9IntNEG!Grupal*I155))*E155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hidden="1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((P9IntNEG!Tot_alumnos*F156)+(P9IntNEG!X_parejas*G156)+(P9IntNEG!x_equipo_4* H156)+(P9IntNEG!Grupal*I156))*E156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hidden="1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((P9IntNEG!Tot_alumnos*F157)+(P9IntNEG!X_parejas*G157)+(P9IntNEG!x_equipo_4* H157)+(P9IntNEG!Grupal*I157))*E157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hidden="1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((P9IntNEG!Tot_alumnos*F158)+(P9IntNEG!X_parejas*G158)+(P9IntNEG!x_equipo_4* H158)+(P9IntNEG!Grupal*I158))*E158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hidden="1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((P9IntNEG!Tot_alumnos*F159)+(P9IntNEG!X_parejas*G159)+(P9IntNEG!x_equipo_4* H159)+(P9IntNEG!Grupal*I159))*E159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((P9IntNEG!Tot_alumnos*F160)+(P9IntNEG!X_parejas*G160)+(P9IntNEG!x_equipo_4* H160)+(P9IntNEG!Grupal*I160))*E160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((P9IntNEG!Tot_alumnos*F161)+(P9IntNEG!X_parejas*G161)+(P9IntNEG!x_equipo_4* H161)+(P9IntNEG!Grupal*I161))*E161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((P9IntNEG!Tot_alumnos*F162)+(P9IntNEG!X_parejas*G162)+(P9IntNEG!x_equipo_4* H162)+(P9IntNEG!Grupal*I162))*E162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((P9IntNEG!Tot_alumnos*F163)+(P9IntNEG!X_parejas*G163)+(P9IntNEG!x_equipo_4* H163)+(P9IntNEG!Grupal*I163))*E163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((P9IntNEG!Tot_alumnos*F164)+(P9IntNEG!X_parejas*G164)+(P9IntNEG!x_equipo_4* H164)+(P9IntNEG!Grupal*I164))*E164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((P9IntNEG!Tot_alumnos*F165)+(P9IntNEG!X_parejas*G165)+(P9IntNEG!x_equipo_4* H165)+(P9IntNEG!Grupal*I165))*E165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((P9IntNEG!Tot_alumnos*F166)+(P9IntNEG!X_parejas*G166)+(P9IntNEG!x_equipo_4* H166)+(P9IntNEG!Grupal*I166))*E166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((P10IntEV3!Tot_alumnos*F7)+(P10IntEV3!X_parejas*G7)+(P10IntEV3!x_equipo_4* H7)+(P10IntEV3!Grupal*I7))*E7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((P10IntEV3!Tot_alumnos*F8)+(P10IntEV3!X_parejas*G8)+(P10IntEV3!x_equipo_4* H8)+(P10IntEV3!Grupal*I8))*E8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((P10IntEV3!Tot_alumnos*F9)+(P10IntEV3!X_parejas*G9)+(P10IntEV3!x_equipo_4* H9)+(P10IntEV3!Grupal*I9))*E9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((P10IntEV3!Tot_alumnos*F10)+(P10IntEV3!X_parejas*G10)+(P10IntEV3!x_equipo_4* H10)+(P10IntEV3!Grupal*I10))*E10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((P10IntEV3!Tot_alumnos*F11)+(P10IntEV3!X_parejas*G11)+(P10IntEV3!x_equipo_4* H11)+(P10IntEV3!Grupal*I11))*E11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((P10IntEV3!Tot_alumnos*F12)+(P10IntEV3!X_parejas*G12)+(P10IntEV3!x_equipo_4* H12)+(P10IntEV3!Grupal*I12))*E12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((P10IntEV3!Tot_alumnos*F13)+(P10IntEV3!X_parejas*G13)+(P10IntEV3!x_equipo_4* H13)+(P10IntEV3!Grupal*I13))*E13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((P10IntEV3!Tot_alumnos*F14)+(P10IntEV3!X_parejas*G14)+(P10IntEV3!x_equipo_4* H14)+(P10IntEV3!Grupal*I14))*E14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((P10IntEV3!Tot_alumnos*F15)+(P10IntEV3!X_parejas*G15)+(P10IntEV3!x_equipo_4* H15)+(P10IntEV3!Grupal*I15))*E15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((P10IntEV3!Tot_alumnos*F16)+(P10IntEV3!X_parejas*G16)+(P10IntEV3!x_equipo_4* H16)+(P10IntEV3!Grupal*I16))*E16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((P10IntEV3!Tot_alumnos*F17)+(P10IntEV3!X_parejas*G17)+(P10IntEV3!x_equipo_4* H17)+(P10IntEV3!Grupal*I17))*E17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((P10IntEV3!Tot_alumnos*F18)+(P10IntEV3!X_parejas*G18)+(P10IntEV3!x_equipo_4* H18)+(P10IntEV3!Grupal*I18))*E18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((P10IntEV3!Tot_alumnos*F19)+(P10IntEV3!X_parejas*G19)+(P10IntEV3!x_equipo_4* H19)+(P10IntEV3!Grupal*I19))*E19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((P10IntEV3!Tot_alumnos*F20)+(P10IntEV3!X_parejas*G20)+(P10IntEV3!x_equipo_4* H20)+(P10IntEV3!Grupal*I20))*E20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((P10IntEV3!Tot_alumnos*F21)+(P10IntEV3!X_parejas*G21)+(P10IntEV3!x_equipo_4* H21)+(P10IntEV3!Grupal*I21))*E21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((P10IntEV3!Tot_alumnos*F22)+(P10IntEV3!X_parejas*G22)+(P10IntEV3!x_equipo_4* H22)+(P10IntEV3!Grupal*I22))*E22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((P10IntEV3!Tot_alumnos*F23)+(P10IntEV3!X_parejas*G23)+(P10IntEV3!x_equipo_4* H23)+(P10IntEV3!Grupal*I23))*E23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((P10IntEV3!Tot_alumnos*F24)+(P10IntEV3!X_parejas*G24)+(P10IntEV3!x_equipo_4* H24)+(P10IntEV3!Grupal*I24))*E24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((P10IntEV3!Tot_alumnos*F25)+(P10IntEV3!X_parejas*G25)+(P10IntEV3!x_equipo_4* H25)+(P10IntEV3!Grupal*I25))*E25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((P10IntEV3!Tot_alumnos*F26)+(P10IntEV3!X_parejas*G26)+(P10IntEV3!x_equipo_4* H26)+(P10IntEV3!Grupal*I26))*E26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((P10IntEV3!Tot_alumnos*F27)+(P10IntEV3!X_parejas*G27)+(P10IntEV3!x_equipo_4* H27)+(P10IntEV3!Grupal*I27))*E27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((P10IntEV3!Tot_alumnos*F28)+(P10IntEV3!X_parejas*G28)+(P10IntEV3!x_equipo_4* H28)+(P10IntEV3!Grupal*I28))*E28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((P10IntEV3!Tot_alumnos*F29)+(P10IntEV3!X_parejas*G29)+(P10IntEV3!x_equipo_4* H29)+(P10IntEV3!Grupal*I29))*E29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((P10IntEV3!Tot_alumnos*F30)+(P10IntEV3!X_parejas*G30)+(P10IntEV3!x_equipo_4* H30)+(P10IntEV3!Grupal*I30))*E30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((P10IntEV3!Tot_alumnos*F31)+(P10IntEV3!X_parejas*G31)+(P10IntEV3!x_equipo_4* H31)+(P10IntEV3!Grupal*I31))*E31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((P10IntEV3!Tot_alumnos*F32)+(P10IntEV3!X_parejas*G32)+(P10IntEV3!x_equipo_4* H32)+(P10IntEV3!Grupal*I32))*E32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((P10IntEV3!Tot_alumnos*F33)+(P10IntEV3!X_parejas*G33)+(P10IntEV3!x_equipo_4* H33)+(P10IntEV3!Grupal*I33))*E33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((P10IntEV3!Tot_alumnos*F34)+(P10IntEV3!X_parejas*G34)+(P10IntEV3!x_equipo_4* H34)+(P10IntEV3!Grupal*I34))*E34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((P10IntEV3!Tot_alumnos*F35)+(P10IntEV3!X_parejas*G35)+(P10IntEV3!x_equipo_4* H35)+(P10IntEV3!Grupal*I35))*E35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((P10IntEV3!Tot_alumnos*F36)+(P10IntEV3!X_parejas*G36)+(P10IntEV3!x_equipo_4* H36)+(P10IntEV3!Grupal*I36))*E36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((P10IntEV3!Tot_alumnos*F37)+(P10IntEV3!X_parejas*G37)+(P10IntEV3!x_equipo_4* H37)+(P10IntEV3!Grupal*I37))*E37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((P10IntEV3!Tot_alumnos*F38)+(P10IntEV3!X_parejas*G38)+(P10IntEV3!x_equipo_4* H38)+(P10IntEV3!Grupal*I38))*E38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((P10IntEV3!Tot_alumnos*F39)+(P10IntEV3!X_parejas*G39)+(P10IntEV3!x_equipo_4* H39)+(P10IntEV3!Grupal*I39))*E39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((P10IntEV3!Tot_alumnos*F40)+(P10IntEV3!X_parejas*G40)+(P10IntEV3!x_equipo_4* H40)+(P10IntEV3!Grupal*I40))*E40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((P10IntEV3!Tot_alumnos*F41)+(P10IntEV3!X_parejas*G41)+(P10IntEV3!x_equipo_4* H41)+(P10IntEV3!Grupal*I41))*E41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((P10IntEV3!Tot_alumnos*F42)+(P10IntEV3!X_parejas*G42)+(P10IntEV3!x_equipo_4* H42)+(P10IntEV3!Grupal*I42))*E42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((P10IntEV3!Tot_alumnos*F43)+(P10IntEV3!X_parejas*G43)+(P10IntEV3!x_equipo_4* H43)+(P10IntEV3!Grupal*I43))*E43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((P10IntEV3!Tot_alumnos*F44)+(P10IntEV3!X_parejas*G44)+(P10IntEV3!x_equipo_4* H44)+(P10IntEV3!Grupal*I44))*E44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((P10IntEV3!Tot_alumnos*F45)+(P10IntEV3!X_parejas*G45)+(P10IntEV3!x_equipo_4* H45)+(P10IntEV3!Grupal*I45))*E45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((P10IntEV3!Tot_alumnos*F46)+(P10IntEV3!X_parejas*G46)+(P10IntEV3!x_equipo_4* H46)+(P10IntEV3!Grupal*I46))*E46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((P10IntEV3!Tot_alumnos*F47)+(P10IntEV3!X_parejas*G47)+(P10IntEV3!x_equipo_4* H47)+(P10IntEV3!Grupal*I47))*E47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((P10IntEV3!Tot_alumnos*F48)+(P10IntEV3!X_parejas*G48)+(P10IntEV3!x_equipo_4* H48)+(P10IntEV3!Grupal*I48))*E48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((P10IntEV3!Tot_alumnos*F49)+(P10IntEV3!X_parejas*G49)+(P10IntEV3!x_equipo_4* H49)+(P10IntEV3!Grupal*I49))*E49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((P10IntEV3!Tot_alumnos*F50)+(P10IntEV3!X_parejas*G50)+(P10IntEV3!x_equipo_4* H50)+(P10IntEV3!Grupal*I50))*E50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((P10IntEV3!Tot_alumnos*F51)+(P10IntEV3!X_parejas*G51)+(P10IntEV3!x_equipo_4* H51)+(P10IntEV3!Grupal*I51))*E51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((P10IntEV3!Tot_alumnos*F52)+(P10IntEV3!X_parejas*G52)+(P10IntEV3!x_equipo_4* H52)+(P10IntEV3!Grupal*I52))*E52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((P10IntEV3!Tot_alumnos*F53)+(P10IntEV3!X_parejas*G53)+(P10IntEV3!x_equipo_4* H53)+(P10IntEV3!Grupal*I53))*E53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((P10IntEV3!Tot_alumnos*F54)+(P10IntEV3!X_parejas*G54)+(P10IntEV3!x_equipo_4* H54)+(P10IntEV3!Grupal*I54))*E54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((P10IntEV3!Tot_alumnos*F55)+(P10IntEV3!X_parejas*G55)+(P10IntEV3!x_equipo_4* H55)+(P10IntEV3!Grupal*I55))*E55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((P10IntEV3!Tot_alumnos*F56)+(P10IntEV3!X_parejas*G56)+(P10IntEV3!x_equipo_4* H56)+(P10IntEV3!Grupal*I56))*E56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((P10IntEV3!Tot_alumnos*F57)+(P10IntEV3!X_parejas*G57)+(P10IntEV3!x_equipo_4* H57)+(P10IntEV3!Grupal*I57))*E57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((P10IntEV3!Tot_alumnos*F58)+(P10IntEV3!X_parejas*G58)+(P10IntEV3!x_equipo_4* H58)+(P10IntEV3!Grupal*I58))*E58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((P10IntEV3!Tot_alumnos*F59)+(P10IntEV3!X_parejas*G59)+(P10IntEV3!x_equipo_4* H59)+(P10IntEV3!Grupal*I59))*E59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((P10IntEV3!Tot_alumnos*F60)+(P10IntEV3!X_parejas*G60)+(P10IntEV3!x_equipo_4* H60)+(P10IntEV3!Grupal*I60))*E60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((P10IntEV3!Tot_alumnos*F61)+(P10IntEV3!X_parejas*G61)+(P10IntEV3!x_equipo_4* H61)+(P10IntEV3!Grupal*I61))*E61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((P10IntEV3!Tot_alumnos*F62)+(P10IntEV3!X_parejas*G62)+(P10IntEV3!x_equipo_4* H62)+(P10IntEV3!Grupal*I62))*E62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((P10IntEV3!Tot_alumnos*F63)+(P10IntEV3!X_parejas*G63)+(P10IntEV3!x_equipo_4* H63)+(P10IntEV3!Grupal*I63))*E63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((P10IntEV3!Tot_alumnos*F64)+(P10IntEV3!X_parejas*G64)+(P10IntEV3!x_equipo_4* H64)+(P10IntEV3!Grupal*I64))*E64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((P10IntEV3!Tot_alumnos*F65)+(P10IntEV3!X_parejas*G65)+(P10IntEV3!x_equipo_4* H65)+(P10IntEV3!Grupal*I65))*E65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((P10IntEV3!Tot_alumnos*F66)+(P10IntEV3!X_parejas*G66)+(P10IntEV3!x_equipo_4* H66)+(P10IntEV3!Grupal*I66))*E66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((P10IntEV3!Tot_alumnos*F67)+(P10IntEV3!X_parejas*G67)+(P10IntEV3!x_equipo_4* H67)+(P10IntEV3!Grupal*I67))*E67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((P10IntEV3!Tot_alumnos*F68)+(P10IntEV3!X_parejas*G68)+(P10IntEV3!x_equipo_4* H68)+(P10IntEV3!Grupal*I68))*E68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((P10IntEV3!Tot_alumnos*F69)+(P10IntEV3!X_parejas*G69)+(P10IntEV3!x_equipo_4* H69)+(P10IntEV3!Grupal*I69))*E69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((P10IntEV3!Tot_alumnos*F70)+(P10IntEV3!X_parejas*G70)+(P10IntEV3!x_equipo_4* H70)+(P10IntEV3!Grupal*I70))*E70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((P10IntEV3!Tot_alumnos*F71)+(P10IntEV3!X_parejas*G71)+(P10IntEV3!x_equipo_4* H71)+(P10IntEV3!Grupal*I71))*E71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((P10IntEV3!Tot_alumnos*F72)+(P10IntEV3!X_parejas*G72)+(P10IntEV3!x_equipo_4* H72)+(P10IntEV3!Grupal*I72))*E72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((P10IntEV3!Tot_alumnos*F73)+(P10IntEV3!X_parejas*G73)+(P10IntEV3!x_equipo_4* H73)+(P10IntEV3!Grupal*I73))*E73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((P10IntEV3!Tot_alumnos*F74)+(P10IntEV3!X_parejas*G74)+(P10IntEV3!x_equipo_4* H74)+(P10IntEV3!Grupal*I74))*E74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((P10IntEV3!Tot_alumnos*F75)+(P10IntEV3!X_parejas*G75)+(P10IntEV3!x_equipo_4* H75)+(P10IntEV3!Grupal*I75))*E75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((P10IntEV3!Tot_alumnos*F76)+(P10IntEV3!X_parejas*G76)+(P10IntEV3!x_equipo_4* H76)+(P10IntEV3!Grupal*I76))*E76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((P10IntEV3!Tot_alumnos*F77)+(P10IntEV3!X_parejas*G77)+(P10IntEV3!x_equipo_4* H77)+(P10IntEV3!Grupal*I77))*E77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((P10IntEV3!Tot_alumnos*F78)+(P10IntEV3!X_parejas*G78)+(P10IntEV3!x_equipo_4* H78)+(P10IntEV3!Grupal*I78))*E78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((P10IntEV3!Tot_alumnos*F79)+(P10IntEV3!X_parejas*G79)+(P10IntEV3!x_equipo_4* H79)+(P10IntEV3!Grupal*I79))*E79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((P10IntEV3!Tot_alumnos*F80)+(P10IntEV3!X_parejas*G80)+(P10IntEV3!x_equipo_4* H80)+(P10IntEV3!Grupal*I80))*E80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((P10IntEV3!Tot_alumnos*F81)+(P10IntEV3!X_parejas*G81)+(P10IntEV3!x_equipo_4* H81)+(P10IntEV3!Grupal*I81))*E81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((P10IntEV3!Tot_alumnos*F82)+(P10IntEV3!X_parejas*G82)+(P10IntEV3!x_equipo_4* H82)+(P10IntEV3!Grupal*I82))*E82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((P10IntEV3!Tot_alumnos*F83)+(P10IntEV3!X_parejas*G83)+(P10IntEV3!x_equipo_4* H83)+(P10IntEV3!Grupal*I83))*E83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((P10IntEV3!Tot_alumnos*F84)+(P10IntEV3!X_parejas*G84)+(P10IntEV3!x_equipo_4* H84)+(P10IntEV3!Grupal*I84))*E84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((P10IntEV3!Tot_alumnos*F85)+(P10IntEV3!X_parejas*G85)+(P10IntEV3!x_equipo_4* H85)+(P10IntEV3!Grupal*I85))*E85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((P10IntEV3!Tot_alumnos*F86)+(P10IntEV3!X_parejas*G86)+(P10IntEV3!x_equipo_4* H86)+(P10IntEV3!Grupal*I86))*E86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((P10IntEV3!Tot_alumnos*F87)+(P10IntEV3!X_parejas*G87)+(P10IntEV3!x_equipo_4* H87)+(P10IntEV3!Grupal*I87))*E87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((P10IntEV3!Tot_alumnos*F88)+(P10IntEV3!X_parejas*G88)+(P10IntEV3!x_equipo_4* H88)+(P10IntEV3!Grupal*I88))*E88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((P10IntEV3!Tot_alumnos*F90)+(P10IntEV3!X_parejas*G90)+(P10IntEV3!x_equipo_4* H90)+(P10IntEV3!Grupal*I90))*E90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((P10IntEV3!Tot_alumnos*F91)+(P10IntEV3!X_parejas*G91)+(P10IntEV3!x_equipo_4* H91)+(P10IntEV3!Grupal*I91))*E91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((P10IntEV3!Tot_alumnos*F92)+(P10IntEV3!X_parejas*G92)+(P10IntEV3!x_equipo_4* H92)+(P10IntEV3!Grupal*I92))*E92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((P10IntEV3!Tot_alumnos*F93)+(P10IntEV3!X_parejas*G93)+(P10IntEV3!x_equipo_4* H93)+(P10IntEV3!Grupal*I93))*E93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((P10IntEV3!Tot_alumnos*F94)+(P10IntEV3!X_parejas*G94)+(P10IntEV3!x_equipo_4* H94)+(P10IntEV3!Grupal*I94))*E94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((P10IntEV3!Tot_alumnos*F95)+(P10IntEV3!X_parejas*G95)+(P10IntEV3!x_equipo_4* H95)+(P10IntEV3!Grupal*I95))*E95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((P10IntEV3!Tot_alumnos*F96)+(P10IntEV3!X_parejas*G96)+(P10IntEV3!x_equipo_4* H96)+(P10IntEV3!Grupal*I96))*E96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((P10IntEV3!Tot_alumnos*F97)+(P10IntEV3!X_parejas*G97)+(P10IntEV3!x_equipo_4* H97)+(P10IntEV3!Grupal*I97))*E97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((P10IntEV3!Tot_alumnos*F98)+(P10IntEV3!X_parejas*G98)+(P10IntEV3!x_equipo_4* H98)+(P10IntEV3!Grupal*I98))*E98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((P10IntEV3!Tot_alumnos*F99)+(P10IntEV3!X_parejas*G99)+(P10IntEV3!x_equipo_4* H99)+(P10IntEV3!Grupal*I99))*E99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((P10IntEV3!Tot_alumnos*F100)+(P10IntEV3!X_parejas*G100)+(P10IntEV3!x_equipo_4* H100)+(P10IntEV3!Grupal*I100))*E100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((P10IntEV3!Tot_alumnos*F101)+(P10IntEV3!X_parejas*G101)+(P10IntEV3!x_equipo_4* H101)+(P10IntEV3!Grupal*I101))*E101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((P10IntEV3!Tot_alumnos*F102)+(P10IntEV3!X_parejas*G102)+(P10IntEV3!x_equipo_4* H102)+(P10IntEV3!Grupal*I102))*E102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((P10IntEV3!Tot_alumnos*F103)+(P10IntEV3!X_parejas*G103)+(P10IntEV3!x_equipo_4* H103)+(P10IntEV3!Grupal*I103))*E103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((P10IntEV3!Tot_alumnos*F104)+(P10IntEV3!X_parejas*G104)+(P10IntEV3!x_equipo_4* H104)+(P10IntEV3!Grupal*I104))*E104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((P10IntEV3!Tot_alumnos*F105)+(P10IntEV3!X_parejas*G105)+(P10IntEV3!x_equipo_4* H105)+(P10IntEV3!Grupal*I105))*E105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((P10IntEV3!Tot_alumnos*F106)+(P10IntEV3!X_parejas*G106)+(P10IntEV3!x_equipo_4* H106)+(P10IntEV3!Grupal*I106))*E106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((P10IntEV3!Tot_alumnos*F107)+(P10IntEV3!X_parejas*G107)+(P10IntEV3!x_equipo_4* H107)+(P10IntEV3!Grupal*I107))*E107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((P10IntEV3!Tot_alumnos*F108)+(P10IntEV3!X_parejas*G108)+(P10IntEV3!x_equipo_4* H108)+(P10IntEV3!Grupal*I108))*E108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((P10IntEV3!Tot_alumnos*F109)+(P10IntEV3!X_parejas*G109)+(P10IntEV3!x_equipo_4* H109)+(P10IntEV3!Grupal*I109))*E109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((P10IntEV3!Tot_alumnos*F110)+(P10IntEV3!X_parejas*G110)+(P10IntEV3!x_equipo_4* H110)+(P10IntEV3!Grupal*I110))*E110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((P10IntEV3!Tot_alumnos*F111)+(P10IntEV3!X_parejas*G111)+(P10IntEV3!x_equipo_4* H111)+(P10IntEV3!Grupal*I111))*E111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((P10IntEV3!Tot_alumnos*F112)+(P10IntEV3!X_parejas*G112)+(P10IntEV3!x_equipo_4* H112)+(P10IntEV3!Grupal*I112))*E112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((P10IntEV3!Tot_alumnos*F113)+(P10IntEV3!X_parejas*G113)+(P10IntEV3!x_equipo_4* H113)+(P10IntEV3!Grupal*I113))*E113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((P10IntEV3!Tot_alumnos*F114)+(P10IntEV3!X_parejas*G114)+(P10IntEV3!x_equipo_4* H114)+(P10IntEV3!Grupal*I114))*E114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((P10IntEV3!Tot_alumnos*F115)+(P10IntEV3!X_parejas*G115)+(P10IntEV3!x_equipo_4* H115)+(P10IntEV3!Grupal*I115))*E115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((P10IntEV3!Tot_alumnos*F116)+(P10IntEV3!X_parejas*G116)+(P10IntEV3!x_equipo_4* H116)+(P10IntEV3!Grupal*I116))*E116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((P10IntEV3!Tot_alumnos*F117)+(P10IntEV3!X_parejas*G117)+(P10IntEV3!x_equipo_4* H117)+(P10IntEV3!Grupal*I117))*E117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((P10IntEV3!Tot_alumnos*F118)+(P10IntEV3!X_parejas*G118)+(P10IntEV3!x_equipo_4* H118)+(P10IntEV3!Grupal*I118))*E118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((P10IntEV3!Tot_alumnos*F119)+(P10IntEV3!X_parejas*G119)+(P10IntEV3!x_equipo_4* H119)+(P10IntEV3!Grupal*I119))*E119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((P10IntEV3!Tot_alumnos*F120)+(P10IntEV3!X_parejas*G120)+(P10IntEV3!x_equipo_4* H120)+(P10IntEV3!Grupal*I120))*E120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((P10IntEV3!Tot_alumnos*F121)+(P10IntEV3!X_parejas*G121)+(P10IntEV3!x_equipo_4* H121)+(P10IntEV3!Grupal*I121))*E121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((P10IntEV3!Tot_alumnos*F122)+(P10IntEV3!X_parejas*G122)+(P10IntEV3!x_equipo_4* H122)+(P10IntEV3!Grupal*I122))*E122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((P10IntEV3!Tot_alumnos*F123)+(P10IntEV3!X_parejas*G123)+(P10IntEV3!x_equipo_4* H123)+(P10IntEV3!Grupal*I123))*E123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((P10IntEV3!Tot_alumnos*F124)+(P10IntEV3!X_parejas*G124)+(P10IntEV3!x_equipo_4* H124)+(P10IntEV3!Grupal*I124))*E124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((P10IntEV3!Tot_alumnos*F125)+(P10IntEV3!X_parejas*G125)+(P10IntEV3!x_equipo_4* H125)+(P10IntEV3!Grupal*I125))*E125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((P10IntEV3!Tot_alumnos*F126)+(P10IntEV3!X_parejas*G126)+(P10IntEV3!x_equipo_4* H126)+(P10IntEV3!Grupal*I126))*E126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((P10IntEV3!Tot_alumnos*F127)+(P10IntEV3!X_parejas*G127)+(P10IntEV3!x_equipo_4* H127)+(P10IntEV3!Grupal*I127))*E127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((P10IntEV3!Tot_alumnos*F128)+(P10IntEV3!X_parejas*G128)+(P10IntEV3!x_equipo_4* H128)+(P10IntEV3!Grupal*I128))*E128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((P10IntEV3!Tot_alumnos*F129)+(P10IntEV3!X_parejas*G129)+(P10IntEV3!x_equipo_4* H129)+(P10IntEV3!Grupal*I129))*E129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((P10IntEV3!Tot_alumnos*F130)+(P10IntEV3!X_parejas*G130)+(P10IntEV3!x_equipo_4* H130)+(P10IntEV3!Grupal*I130))*E130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((P10IntEV3!Tot_alumnos*F131)+(P10IntEV3!X_parejas*G131)+(P10IntEV3!x_equipo_4* H131)+(P10IntEV3!Grupal*I131))*E131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((P10IntEV3!Tot_alumnos*F132)+(P10IntEV3!X_parejas*G132)+(P10IntEV3!x_equipo_4* H132)+(P10IntEV3!Grupal*I132))*E132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((P10IntEV3!Tot_alumnos*F133)+(P10IntEV3!X_parejas*G133)+(P10IntEV3!x_equipo_4* H133)+(P10IntEV3!Grupal*I133))*E133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((P10IntEV3!Tot_alumnos*F134)+(P10IntEV3!X_parejas*G134)+(P10IntEV3!x_equipo_4* H134)+(P10IntEV3!Grupal*I134))*E134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((P10IntEV3!Tot_alumnos*F135)+(P10IntEV3!X_parejas*G135)+(P10IntEV3!x_equipo_4* H135)+(P10IntEV3!Grupal*I135))*E135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((P10IntEV3!Tot_alumnos*F136)+(P10IntEV3!X_parejas*G136)+(P10IntEV3!x_equipo_4* H136)+(P10IntEV3!Grupal*I136))*E136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((P10IntEV3!Tot_alumnos*F137)+(P10IntEV3!X_parejas*G137)+(P10IntEV3!x_equipo_4* H137)+(P10IntEV3!Grupal*I137))*E137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((P10IntEV3!Tot_alumnos*F138)+(P10IntEV3!X_parejas*G138)+(P10IntEV3!x_equipo_4* H138)+(P10IntEV3!Grupal*I138))*E138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((P10IntEV3!Tot_alumnos*F139)+(P10IntEV3!X_parejas*G139)+(P10IntEV3!x_equipo_4* H139)+(P10IntEV3!Grupal*I139))*E139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((P10IntEV3!Tot_alumnos*F140)+(P10IntEV3!X_parejas*G140)+(P10IntEV3!x_equipo_4* H140)+(P10IntEV3!Grupal*I140))*E140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((P10IntEV3!Tot_alumnos*F141)+(P10IntEV3!X_parejas*G141)+(P10IntEV3!x_equipo_4* H141)+(P10IntEV3!Grupal*I141))*E141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((P10IntEV3!Tot_alumnos*F142)+(P10IntEV3!X_parejas*G142)+(P10IntEV3!x_equipo_4* H142)+(P10IntEV3!Grupal*I142))*E142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((P10IntEV3!Tot_alumnos*F143)+(P10IntEV3!X_parejas*G143)+(P10IntEV3!x_equipo_4* H143)+(P10IntEV3!Grupal*I143))*E143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((P10IntEV3!Tot_alumnos*F144)+(P10IntEV3!X_parejas*G144)+(P10IntEV3!x_equipo_4* H144)+(P10IntEV3!Grupal*I144))*E144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((P10IntEV3!Tot_alumnos*F145)+(P10IntEV3!X_parejas*G145)+(P10IntEV3!x_equipo_4* H145)+(P10IntEV3!Grupal*I145))*E145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((P10IntEV3!Tot_alumnos*F146)+(P10IntEV3!X_parejas*G146)+(P10IntEV3!x_equipo_4* H146)+(P10IntEV3!Grupal*I146))*E146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((P10IntEV3!Tot_alumnos*F147)+(P10IntEV3!X_parejas*G147)+(P10IntEV3!x_equipo_4* H147)+(P10IntEV3!Grupal*I147))*E147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((P10IntEV3!Tot_alumnos*F148)+(P10IntEV3!X_parejas*G148)+(P10IntEV3!x_equipo_4* H148)+(P10IntEV3!Grupal*I148))*E148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((P10IntEV3!Tot_alumnos*F149)+(P10IntEV3!X_parejas*G149)+(P10IntEV3!x_equipo_4* H149)+(P10IntEV3!Grupal*I149))*E149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((P10IntEV3!Tot_alumnos*F150)+(P10IntEV3!X_parejas*G150)+(P10IntEV3!x_equipo_4* H150)+(P10IntEV3!Grupal*I150))*E150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((P10IntEV3!Tot_alumnos*F151)+(P10IntEV3!X_parejas*G151)+(P10IntEV3!x_equipo_4* H151)+(P10IntEV3!Grupal*I151))*E151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((P10IntEV3!Tot_alumnos*F152)+(P10IntEV3!X_parejas*G152)+(P10IntEV3!x_equipo_4* H152)+(P10IntEV3!Grupal*I152))*E152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((P10IntEV3!Tot_alumnos*F153)+(P10IntEV3!X_parejas*G153)+(P10IntEV3!x_equipo_4* H153)+(P10IntEV3!Grupal*I153))*E153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((P10IntEV3!Tot_alumnos*F154)+(P10IntEV3!X_parejas*G154)+(P10IntEV3!x_equipo_4* H154)+(P10IntEV3!Grupal*I154))*E154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((P10IntEV3!Tot_alumnos*F155)+(P10IntEV3!X_parejas*G155)+(P10IntEV3!x_equipo_4* H155)+(P10IntEV3!Grupal*I155))*E155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((P10IntEV3!Tot_alumnos*F156)+(P10IntEV3!X_parejas*G156)+(P10IntEV3!x_equipo_4* H156)+(P10IntEV3!Grupal*I156))*E156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((P10IntEV3!Tot_alumnos*F157)+(P10IntEV3!X_parejas*G157)+(P10IntEV3!x_equipo_4* H157)+(P10IntEV3!Grupal*I157))*E157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((P10IntEV3!Tot_alumnos*F158)+(P10IntEV3!X_parejas*G158)+(P10IntEV3!x_equipo_4* H158)+(P10IntEV3!Grupal*I158))*E158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((P10IntEV3!Tot_alumnos*F159)+(P10IntEV3!X_parejas*G159)+(P10IntEV3!x_equipo_4* H159)+(P10IntEV3!Grupal*I159))*E159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((P10IntEV3!Tot_alumnos*F160)+(P10IntEV3!X_parejas*G160)+(P10IntEV3!x_equipo_4* H160)+(P10IntEV3!Grupal*I160))*E160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((P10IntEV3!Tot_alumnos*F161)+(P10IntEV3!X_parejas*G161)+(P10IntEV3!x_equipo_4* H161)+(P10IntEV3!Grupal*I161))*E161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((P10IntEV3!Tot_alumnos*F162)+(P10IntEV3!X_parejas*G162)+(P10IntEV3!x_equipo_4* H162)+(P10IntEV3!Grupal*I162))*E162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((P10IntEV3!Tot_alumnos*F163)+(P10IntEV3!X_parejas*G163)+(P10IntEV3!x_equipo_4* H163)+(P10IntEV3!Grupal*I163))*E163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((P10IntEV3!Tot_alumnos*F164)+(P10IntEV3!X_parejas*G164)+(P10IntEV3!x_equipo_4* H164)+(P10IntEV3!Grupal*I164))*E164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((P10IntEV3!Tot_alumnos*F165)+(P10IntEV3!X_parejas*G165)+(P10IntEV3!x_equipo_4* H165)+(P10IntEV3!Grupal*I165))*E165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((P10IntEV3!Tot_alumnos*F166)+(P10IntEV3!X_parejas*G166)+(P10IntEV3!x_equipo_4* H166)+(P10IntEV3!Grupal*I166))*E166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((P10IntSpi!Tot_alumnos*F7)+(P10IntSpi!X_parejas*G7)+(P10IntSpi!x_equipo_4* H7)+(P10IntSpi!Grupal*I7))*E7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((P10IntSpi!Tot_alumnos*F8)+(P10IntSpi!X_parejas*G8)+(P10IntSpi!x_equipo_4* H8)+(P10IntSpi!Grupal*I8))*E8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((P10IntSpi!Tot_alumnos*F9)+(P10IntSpi!X_parejas*G9)+(P10IntSpi!x_equipo_4* H9)+(P10IntSpi!Grupal*I9))*E9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((P10IntSpi!Tot_alumnos*F10)+(P10IntSpi!X_parejas*G10)+(P10IntSpi!x_equipo_4* H10)+(P10IntSpi!Grupal*I10))*E10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((P10IntSpi!Tot_alumnos*F11)+(P10IntSpi!X_parejas*G11)+(P10IntSpi!x_equipo_4* H11)+(P10IntSpi!Grupal*I11))*E11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((P10IntSpi!Tot_alumnos*F12)+(P10IntSpi!X_parejas*G12)+(P10IntSpi!x_equipo_4* H12)+(P10IntSpi!Grupal*I12))*E12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((P10IntSpi!Tot_alumnos*F13)+(P10IntSpi!X_parejas*G13)+(P10IntSpi!x_equipo_4* H13)+(P10IntSpi!Grupal*I13))*E13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((P10IntSpi!Tot_alumnos*F14)+(P10IntSpi!X_parejas*G14)+(P10IntSpi!x_equipo_4* H14)+(P10IntSpi!Grupal*I14))*E14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((P10IntSpi!Tot_alumnos*F15)+(P10IntSpi!X_parejas*G15)+(P10IntSpi!x_equipo_4* H15)+(P10IntSpi!Grupal*I15))*E15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((P10IntSpi!Tot_alumnos*F16)+(P10IntSpi!X_parejas*G16)+(P10IntSpi!x_equipo_4* H16)+(P10IntSpi!Grupal*I16))*E16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((P10IntSpi!Tot_alumnos*F17)+(P10IntSpi!X_parejas*G17)+(P10IntSpi!x_equipo_4* H17)+(P10IntSpi!Grupal*I17))*E17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((P10IntSpi!Tot_alumnos*F18)+(P10IntSpi!X_parejas*G18)+(P10IntSpi!x_equipo_4* H18)+(P10IntSpi!Grupal*I18))*E18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((P10IntSpi!Tot_alumnos*F19)+(P10IntSpi!X_parejas*G19)+(P10IntSpi!x_equipo_4* H19)+(P10IntSpi!Grupal*I19))*E19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((P10IntSpi!Tot_alumnos*F20)+(P10IntSpi!X_parejas*G20)+(P10IntSpi!x_equipo_4* H20)+(P10IntSpi!Grupal*I20))*E20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((P10IntSpi!Tot_alumnos*F21)+(P10IntSpi!X_parejas*G21)+(P10IntSpi!x_equipo_4* H21)+(P10IntSpi!Grupal*I21))*E21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((P10IntSpi!Tot_alumnos*F22)+(P10IntSpi!X_parejas*G22)+(P10IntSpi!x_equipo_4* H22)+(P10IntSpi!Grupal*I22))*E22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((P10IntSpi!Tot_alumnos*F23)+(P10IntSpi!X_parejas*G23)+(P10IntSpi!x_equipo_4* H23)+(P10IntSpi!Grupal*I23))*E23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((P10IntSpi!Tot_alumnos*F24)+(P10IntSpi!X_parejas*G24)+(P10IntSpi!x_equipo_4* H24)+(P10IntSpi!Grupal*I24))*E24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((P10IntSpi!Tot_alumnos*F25)+(P10IntSpi!X_parejas*G25)+(P10IntSpi!x_equipo_4* H25)+(P10IntSpi!Grupal*I25))*E25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((P10IntSpi!Tot_alumnos*F26)+(P10IntSpi!X_parejas*G26)+(P10IntSpi!x_equipo_4* H26)+(P10IntSpi!Grupal*I26))*E26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((P10IntSpi!Tot_alumnos*F27)+(P10IntSpi!X_parejas*G27)+(P10IntSpi!x_equipo_4* H27)+(P10IntSpi!Grupal*I27))*E27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((P10IntSpi!Tot_alumnos*F28)+(P10IntSpi!X_parejas*G28)+(P10IntSpi!x_equipo_4* H28)+(P10IntSpi!Grupal*I28))*E28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((P10IntSpi!Tot_alumnos*F29)+(P10IntSpi!X_parejas*G29)+(P10IntSpi!x_equipo_4* H29)+(P10IntSpi!Grupal*I29))*E29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((P10IntSpi!Tot_alumnos*F30)+(P10IntSpi!X_parejas*G30)+(P10IntSpi!x_equipo_4* H30)+(P10IntSpi!Grupal*I30))*E30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((P10IntSpi!Tot_alumnos*F31)+(P10IntSpi!X_parejas*G31)+(P10IntSpi!x_equipo_4* H31)+(P10IntSpi!Grupal*I31))*E31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((P10IntSpi!Tot_alumnos*F32)+(P10IntSpi!X_parejas*G32)+(P10IntSpi!x_equipo_4* H32)+(P10IntSpi!Grupal*I32))*E32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((P10IntSpi!Tot_alumnos*F33)+(P10IntSpi!X_parejas*G33)+(P10IntSpi!x_equipo_4* H33)+(P10IntSpi!Grupal*I33))*E33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((P10IntSpi!Tot_alumnos*F34)+(P10IntSpi!X_parejas*G34)+(P10IntSpi!x_equipo_4* H34)+(P10IntSpi!Grupal*I34))*E34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((P10IntSpi!Tot_alumnos*F35)+(P10IntSpi!X_parejas*G35)+(P10IntSpi!x_equipo_4* H35)+(P10IntSpi!Grupal*I35))*E35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((P10IntSpi!Tot_alumnos*F36)+(P10IntSpi!X_parejas*G36)+(P10IntSpi!x_equipo_4* H36)+(P10IntSpi!Grupal*I36))*E36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((P10IntSpi!Tot_alumnos*F37)+(P10IntSpi!X_parejas*G37)+(P10IntSpi!x_equipo_4* H37)+(P10IntSpi!Grupal*I37))*E37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((P10IntSpi!Tot_alumnos*F38)+(P10IntSpi!X_parejas*G38)+(P10IntSpi!x_equipo_4* H38)+(P10IntSpi!Grupal*I38))*E38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((P10IntSpi!Tot_alumnos*F39)+(P10IntSpi!X_parejas*G39)+(P10IntSpi!x_equipo_4* H39)+(P10IntSpi!Grupal*I39))*E39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((P10IntSpi!Tot_alumnos*F40)+(P10IntSpi!X_parejas*G40)+(P10IntSpi!x_equipo_4* H40)+(P10IntSpi!Grupal*I40))*E40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((P10IntSpi!Tot_alumnos*F41)+(P10IntSpi!X_parejas*G41)+(P10IntSpi!x_equipo_4* H41)+(P10IntSpi!Grupal*I41))*E41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((P10IntSpi!Tot_alumnos*F42)+(P10IntSpi!X_parejas*G42)+(P10IntSpi!x_equipo_4* H42)+(P10IntSpi!Grupal*I42))*E42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((P10IntSpi!Tot_alumnos*F43)+(P10IntSpi!X_parejas*G43)+(P10IntSpi!x_equipo_4* H43)+(P10IntSpi!Grupal*I43))*E43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((P10IntSpi!Tot_alumnos*F44)+(P10IntSpi!X_parejas*G44)+(P10IntSpi!x_equipo_4* H44)+(P10IntSpi!Grupal*I44))*E44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((P10IntSpi!Tot_alumnos*F45)+(P10IntSpi!X_parejas*G45)+(P10IntSpi!x_equipo_4* H45)+(P10IntSpi!Grupal*I45))*E45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((P10IntSpi!Tot_alumnos*F46)+(P10IntSpi!X_parejas*G46)+(P10IntSpi!x_equipo_4* H46)+(P10IntSpi!Grupal*I46))*E46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((P10IntSpi!Tot_alumnos*F47)+(P10IntSpi!X_parejas*G47)+(P10IntSpi!x_equipo_4* H47)+(P10IntSpi!Grupal*I47))*E47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((P10IntSpi!Tot_alumnos*F48)+(P10IntSpi!X_parejas*G48)+(P10IntSpi!x_equipo_4* H48)+(P10IntSpi!Grupal*I48))*E48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((P10IntSpi!Tot_alumnos*F49)+(P10IntSpi!X_parejas*G49)+(P10IntSpi!x_equipo_4* H49)+(P10IntSpi!Grupal*I49))*E49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((P10IntSpi!Tot_alumnos*F50)+(P10IntSpi!X_parejas*G50)+(P10IntSpi!x_equipo_4* H50)+(P10IntSpi!Grupal*I50))*E50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((P10IntSpi!Tot_alumnos*F51)+(P10IntSpi!X_parejas*G51)+(P10IntSpi!x_equipo_4* H51)+(P10IntSpi!Grupal*I51))*E51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((P10IntSpi!Tot_alumnos*F52)+(P10IntSpi!X_parejas*G52)+(P10IntSpi!x_equipo_4* H52)+(P10IntSpi!Grupal*I52))*E52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((P10IntSpi!Tot_alumnos*F53)+(P10IntSpi!X_parejas*G53)+(P10IntSpi!x_equipo_4* H53)+(P10IntSpi!Grupal*I53))*E53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((P10IntSpi!Tot_alumnos*F54)+(P10IntSpi!X_parejas*G54)+(P10IntSpi!x_equipo_4* H54)+(P10IntSpi!Grupal*I54))*E54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((P10IntSpi!Tot_alumnos*F55)+(P10IntSpi!X_parejas*G55)+(P10IntSpi!x_equipo_4* H55)+(P10IntSpi!Grupal*I55))*E55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((P10IntSpi!Tot_alumnos*F56)+(P10IntSpi!X_parejas*G56)+(P10IntSpi!x_equipo_4* H56)+(P10IntSpi!Grupal*I56))*E56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((P10IntSpi!Tot_alumnos*F57)+(P10IntSpi!X_parejas*G57)+(P10IntSpi!x_equipo_4* H57)+(P10IntSpi!Grupal*I57))*E57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((P10IntSpi!Tot_alumnos*F58)+(P10IntSpi!X_parejas*G58)+(P10IntSpi!x_equipo_4* H58)+(P10IntSpi!Grupal*I58))*E58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((P10IntSpi!Tot_alumnos*F59)+(P10IntSpi!X_parejas*G59)+(P10IntSpi!x_equipo_4* H59)+(P10IntSpi!Grupal*I59))*E59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((P10IntSpi!Tot_alumnos*F60)+(P10IntSpi!X_parejas*G60)+(P10IntSpi!x_equipo_4* H60)+(P10IntSpi!Grupal*I60))*E60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((P10IntSpi!Tot_alumnos*F61)+(P10IntSpi!X_parejas*G61)+(P10IntSpi!x_equipo_4* H61)+(P10IntSpi!Grupal*I61))*E61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((P10IntSpi!Tot_alumnos*F62)+(P10IntSpi!X_parejas*G62)+(P10IntSpi!x_equipo_4* H62)+(P10IntSpi!Grupal*I62))*E62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((P10IntSpi!Tot_alumnos*F63)+(P10IntSpi!X_parejas*G63)+(P10IntSpi!x_equipo_4* H63)+(P10IntSpi!Grupal*I63))*E63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((P10IntSpi!Tot_alumnos*F64)+(P10IntSpi!X_parejas*G64)+(P10IntSpi!x_equipo_4* H64)+(P10IntSpi!Grupal*I64))*E64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((P10IntSpi!Tot_alumnos*F65)+(P10IntSpi!X_parejas*G65)+(P10IntSpi!x_equipo_4* H65)+(P10IntSpi!Grupal*I65))*E65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((P10IntSpi!Tot_alumnos*F66)+(P10IntSpi!X_parejas*G66)+(P10IntSpi!x_equipo_4* H66)+(P10IntSpi!Grupal*I66))*E66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((P10IntSpi!Tot_alumnos*F67)+(P10IntSpi!X_parejas*G67)+(P10IntSpi!x_equipo_4* H67)+(P10IntSpi!Grupal*I67))*E67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((P10IntSpi!Tot_alumnos*F68)+(P10IntSpi!X_parejas*G68)+(P10IntSpi!x_equipo_4* H68)+(P10IntSpi!Grupal*I68))*E68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((P10IntSpi!Tot_alumnos*F69)+(P10IntSpi!X_parejas*G69)+(P10IntSpi!x_equipo_4* H69)+(P10IntSpi!Grupal*I69))*E69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((P10IntSpi!Tot_alumnos*F70)+(P10IntSpi!X_parejas*G70)+(P10IntSpi!x_equipo_4* H70)+(P10IntSpi!Grupal*I70))*E70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((P10IntSpi!Tot_alumnos*F71)+(P10IntSpi!X_parejas*G71)+(P10IntSpi!x_equipo_4* H71)+(P10IntSpi!Grupal*I71))*E71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((P10IntSpi!Tot_alumnos*F72)+(P10IntSpi!X_parejas*G72)+(P10IntSpi!x_equipo_4* H72)+(P10IntSpi!Grupal*I72))*E72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((P10IntSpi!Tot_alumnos*F73)+(P10IntSpi!X_parejas*G73)+(P10IntSpi!x_equipo_4* H73)+(P10IntSpi!Grupal*I73))*E73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((P10IntSpi!Tot_alumnos*F74)+(P10IntSpi!X_parejas*G74)+(P10IntSpi!x_equipo_4* H74)+(P10IntSpi!Grupal*I74))*E74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((P10IntSpi!Tot_alumnos*F75)+(P10IntSpi!X_parejas*G75)+(P10IntSpi!x_equipo_4* H75)+(P10IntSpi!Grupal*I75))*E75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((P10IntSpi!Tot_alumnos*F76)+(P10IntSpi!X_parejas*G76)+(P10IntSpi!x_equipo_4* H76)+(P10IntSpi!Grupal*I76))*E76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((P10IntSpi!Tot_alumnos*F77)+(P10IntSpi!X_parejas*G77)+(P10IntSpi!x_equipo_4* H77)+(P10IntSpi!Grupal*I77))*E77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((P10IntSpi!Tot_alumnos*F78)+(P10IntSpi!X_parejas*G78)+(P10IntSpi!x_equipo_4* H78)+(P10IntSpi!Grupal*I78))*E78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((P10IntSpi!Tot_alumnos*F79)+(P10IntSpi!X_parejas*G79)+(P10IntSpi!x_equipo_4* H79)+(P10IntSpi!Grupal*I79))*E79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((P10IntSpi!Tot_alumnos*F80)+(P10IntSpi!X_parejas*G80)+(P10IntSpi!x_equipo_4* H80)+(P10IntSpi!Grupal*I80))*E80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((P10IntSpi!Tot_alumnos*F81)+(P10IntSpi!X_parejas*G81)+(P10IntSpi!x_equipo_4* H81)+(P10IntSpi!Grupal*I81))*E81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((P10IntSpi!Tot_alumnos*F82)+(P10IntSpi!X_parejas*G82)+(P10IntSpi!x_equipo_4* H82)+(P10IntSpi!Grupal*I82))*E82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((P10IntSpi!Tot_alumnos*F83)+(P10IntSpi!X_parejas*G83)+(P10IntSpi!x_equipo_4* H83)+(P10IntSpi!Grupal*I83))*E83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((P10IntSpi!Tot_alumnos*F84)+(P10IntSpi!X_parejas*G84)+(P10IntSpi!x_equipo_4* H84)+(P10IntSpi!Grupal*I84))*E84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((P10IntSpi!Tot_alumnos*F85)+(P10IntSpi!X_parejas*G85)+(P10IntSpi!x_equipo_4* H85)+(P10IntSpi!Grupal*I85))*E85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((P10IntSpi!Tot_alumnos*F86)+(P10IntSpi!X_parejas*G86)+(P10IntSpi!x_equipo_4* H86)+(P10IntSpi!Grupal*I86))*E86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((P10IntSpi!Tot_alumnos*F87)+(P10IntSpi!X_parejas*G87)+(P10IntSpi!x_equipo_4* H87)+(P10IntSpi!Grupal*I87))*E87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((P10IntSpi!Tot_alumnos*F88)+(P10IntSpi!X_parejas*G88)+(P10IntSpi!x_equipo_4* H88)+(P10IntSpi!Grupal*I88))*E88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((P10IntSpi!Tot_alumnos*F90)+(P10IntSpi!X_parejas*G90)+(P10IntSpi!x_equipo_4* H90)+(P10IntSpi!Grupal*I90))*E90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((P10IntSpi!Tot_alumnos*F91)+(P10IntSpi!X_parejas*G91)+(P10IntSpi!x_equipo_4* H91)+(P10IntSpi!Grupal*I91))*E91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((P10IntSpi!Tot_alumnos*F92)+(P10IntSpi!X_parejas*G92)+(P10IntSpi!x_equipo_4* H92)+(P10IntSpi!Grupal*I92))*E92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((P10IntSpi!Tot_alumnos*F93)+(P10IntSpi!X_parejas*G93)+(P10IntSpi!x_equipo_4* H93)+(P10IntSpi!Grupal*I93))*E93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((P10IntSpi!Tot_alumnos*F94)+(P10IntSpi!X_parejas*G94)+(P10IntSpi!x_equipo_4* H94)+(P10IntSpi!Grupal*I94))*E94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((P10IntSpi!Tot_alumnos*F95)+(P10IntSpi!X_parejas*G95)+(P10IntSpi!x_equipo_4* H95)+(P10IntSpi!Grupal*I95))*E95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((P10IntSpi!Tot_alumnos*F96)+(P10IntSpi!X_parejas*G96)+(P10IntSpi!x_equipo_4* H96)+(P10IntSpi!Grupal*I96))*E96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((P10IntSpi!Tot_alumnos*F97)+(P10IntSpi!X_parejas*G97)+(P10IntSpi!x_equipo_4* H97)+(P10IntSpi!Grupal*I97))*E97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((P10IntSpi!Tot_alumnos*F98)+(P10IntSpi!X_parejas*G98)+(P10IntSpi!x_equipo_4* H98)+(P10IntSpi!Grupal*I98))*E98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((P10IntSpi!Tot_alumnos*F99)+(P10IntSpi!X_parejas*G99)+(P10IntSpi!x_equipo_4* H99)+(P10IntSpi!Grupal*I99))*E99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((P10IntSpi!Tot_alumnos*F100)+(P10IntSpi!X_parejas*G100)+(P10IntSpi!x_equipo_4* H100)+(P10IntSpi!Grupal*I100))*E100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((P10IntSpi!Tot_alumnos*F101)+(P10IntSpi!X_parejas*G101)+(P10IntSpi!x_equipo_4* H101)+(P10IntSpi!Grupal*I101))*E101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((P10IntSpi!Tot_alumnos*F102)+(P10IntSpi!X_parejas*G102)+(P10IntSpi!x_equipo_4* H102)+(P10IntSpi!Grupal*I102))*E102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((P10IntSpi!Tot_alumnos*F103)+(P10IntSpi!X_parejas*G103)+(P10IntSpi!x_equipo_4* H103)+(P10IntSpi!Grupal*I103))*E103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((P10IntSpi!Tot_alumnos*F104)+(P10IntSpi!X_parejas*G104)+(P10IntSpi!x_equipo_4* H104)+(P10IntSpi!Grupal*I104))*E104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((P10IntSpi!Tot_alumnos*F105)+(P10IntSpi!X_parejas*G105)+(P10IntSpi!x_equipo_4* H105)+(P10IntSpi!Grupal*I105))*E105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((P10IntSpi!Tot_alumnos*F106)+(P10IntSpi!X_parejas*G106)+(P10IntSpi!x_equipo_4* H106)+(P10IntSpi!Grupal*I106))*E106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((P10IntSpi!Tot_alumnos*F107)+(P10IntSpi!X_parejas*G107)+(P10IntSpi!x_equipo_4* H107)+(P10IntSpi!Grupal*I107))*E107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((P10IntSpi!Tot_alumnos*F108)+(P10IntSpi!X_parejas*G108)+(P10IntSpi!x_equipo_4* H108)+(P10IntSpi!Grupal*I108))*E108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((P10IntSpi!Tot_alumnos*F109)+(P10IntSpi!X_parejas*G109)+(P10IntSpi!x_equipo_4* H109)+(P10IntSpi!Grupal*I109))*E109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((P10IntSpi!Tot_alumnos*F110)+(P10IntSpi!X_parejas*G110)+(P10IntSpi!x_equipo_4* H110)+(P10IntSpi!Grupal*I110))*E110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((P10IntSpi!Tot_alumnos*F111)+(P10IntSpi!X_parejas*G111)+(P10IntSpi!x_equipo_4* H111)+(P10IntSpi!Grupal*I111))*E111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((P10IntSpi!Tot_alumnos*F112)+(P10IntSpi!X_parejas*G112)+(P10IntSpi!x_equipo_4* H112)+(P10IntSpi!Grupal*I112))*E112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((P10IntSpi!Tot_alumnos*F113)+(P10IntSpi!X_parejas*G113)+(P10IntSpi!x_equipo_4* H113)+(P10IntSpi!Grupal*I113))*E113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((P10IntSpi!Tot_alumnos*F114)+(P10IntSpi!X_parejas*G114)+(P10IntSpi!x_equipo_4* H114)+(P10IntSpi!Grupal*I114))*E114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((P10IntSpi!Tot_alumnos*F115)+(P10IntSpi!X_parejas*G115)+(P10IntSpi!x_equipo_4* H115)+(P10IntSpi!Grupal*I115))*E115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((P10IntSpi!Tot_alumnos*F116)+(P10IntSpi!X_parejas*G116)+(P10IntSpi!x_equipo_4* H116)+(P10IntSpi!Grupal*I116))*E116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((P10IntSpi!Tot_alumnos*F117)+(P10IntSpi!X_parejas*G117)+(P10IntSpi!x_equipo_4* H117)+(P10IntSpi!Grupal*I117))*E117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((P10IntSpi!Tot_alumnos*F118)+(P10IntSpi!X_parejas*G118)+(P10IntSpi!x_equipo_4* H118)+(P10IntSpi!Grupal*I118))*E118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((P10IntSpi!Tot_alumnos*F119)+(P10IntSpi!X_parejas*G119)+(P10IntSpi!x_equipo_4* H119)+(P10IntSpi!Grupal*I119))*E119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((P10IntSpi!Tot_alumnos*F120)+(P10IntSpi!X_parejas*G120)+(P10IntSpi!x_equipo_4* H120)+(P10IntSpi!Grupal*I120))*E120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((P10IntSpi!Tot_alumnos*F121)+(P10IntSpi!X_parejas*G121)+(P10IntSpi!x_equipo_4* H121)+(P10IntSpi!Grupal*I121))*E121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((P10IntSpi!Tot_alumnos*F122)+(P10IntSpi!X_parejas*G122)+(P10IntSpi!x_equipo_4* H122)+(P10IntSpi!Grupal*I122))*E122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((P10IntSpi!Tot_alumnos*F123)+(P10IntSpi!X_parejas*G123)+(P10IntSpi!x_equipo_4* H123)+(P10IntSpi!Grupal*I123))*E123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((P10IntSpi!Tot_alumnos*F124)+(P10IntSpi!X_parejas*G124)+(P10IntSpi!x_equipo_4* H124)+(P10IntSpi!Grupal*I124))*E124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((P10IntSpi!Tot_alumnos*F125)+(P10IntSpi!X_parejas*G125)+(P10IntSpi!x_equipo_4* H125)+(P10IntSpi!Grupal*I125))*E125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((P10IntSpi!Tot_alumnos*F126)+(P10IntSpi!X_parejas*G126)+(P10IntSpi!x_equipo_4* H126)+(P10IntSpi!Grupal*I126))*E126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((P10IntSpi!Tot_alumnos*F127)+(P10IntSpi!X_parejas*G127)+(P10IntSpi!x_equipo_4* H127)+(P10IntSpi!Grupal*I127))*E127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((P10IntSpi!Tot_alumnos*F128)+(P10IntSpi!X_parejas*G128)+(P10IntSpi!x_equipo_4* H128)+(P10IntSpi!Grupal*I128))*E128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((P10IntSpi!Tot_alumnos*F129)+(P10IntSpi!X_parejas*G129)+(P10IntSpi!x_equipo_4* H129)+(P10IntSpi!Grupal*I129))*E129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((P10IntSpi!Tot_alumnos*F130)+(P10IntSpi!X_parejas*G130)+(P10IntSpi!x_equipo_4* H130)+(P10IntSpi!Grupal*I130))*E130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((P10IntSpi!Tot_alumnos*F131)+(P10IntSpi!X_parejas*G131)+(P10IntSpi!x_equipo_4* H131)+(P10IntSpi!Grupal*I131))*E131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((P10IntSpi!Tot_alumnos*F132)+(P10IntSpi!X_parejas*G132)+(P10IntSpi!x_equipo_4* H132)+(P10IntSpi!Grupal*I132))*E132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((P10IntSpi!Tot_alumnos*F133)+(P10IntSpi!X_parejas*G133)+(P10IntSpi!x_equipo_4* H133)+(P10IntSpi!Grupal*I133))*E133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((P10IntSpi!Tot_alumnos*F134)+(P10IntSpi!X_parejas*G134)+(P10IntSpi!x_equipo_4* H134)+(P10IntSpi!Grupal*I134))*E134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((P10IntSpi!Tot_alumnos*F135)+(P10IntSpi!X_parejas*G135)+(P10IntSpi!x_equipo_4* H135)+(P10IntSpi!Grupal*I135))*E135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((P10IntSpi!Tot_alumnos*F136)+(P10IntSpi!X_parejas*G136)+(P10IntSpi!x_equipo_4* H136)+(P10IntSpi!Grupal*I136))*E136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((P10IntSpi!Tot_alumnos*F137)+(P10IntSpi!X_parejas*G137)+(P10IntSpi!x_equipo_4* H137)+(P10IntSpi!Grupal*I137))*E137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((P10IntSpi!Tot_alumnos*F138)+(P10IntSpi!X_parejas*G138)+(P10IntSpi!x_equipo_4* H138)+(P10IntSpi!Grupal*I138))*E138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((P10IntSpi!Tot_alumnos*F139)+(P10IntSpi!X_parejas*G139)+(P10IntSpi!x_equipo_4* H139)+(P10IntSpi!Grupal*I139))*E139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((P10IntSpi!Tot_alumnos*F140)+(P10IntSpi!X_parejas*G140)+(P10IntSpi!x_equipo_4* H140)+(P10IntSpi!Grupal*I140))*E140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((P10IntSpi!Tot_alumnos*F141)+(P10IntSpi!X_parejas*G141)+(P10IntSpi!x_equipo_4* H141)+(P10IntSpi!Grupal*I141))*E141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((P10IntSpi!Tot_alumnos*F142)+(P10IntSpi!X_parejas*G142)+(P10IntSpi!x_equipo_4* H142)+(P10IntSpi!Grupal*I142))*E142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((P10IntSpi!Tot_alumnos*F143)+(P10IntSpi!X_parejas*G143)+(P10IntSpi!x_equipo_4* H143)+(P10IntSpi!Grupal*I143))*E143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((P10IntSpi!Tot_alumnos*F144)+(P10IntSpi!X_parejas*G144)+(P10IntSpi!x_equipo_4* H144)+(P10IntSpi!Grupal*I144))*E144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((P10IntSpi!Tot_alumnos*F145)+(P10IntSpi!X_parejas*G145)+(P10IntSpi!x_equipo_4* H145)+(P10IntSpi!Grupal*I145))*E145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((P10IntSpi!Tot_alumnos*F146)+(P10IntSpi!X_parejas*G146)+(P10IntSpi!x_equipo_4* H146)+(P10IntSpi!Grupal*I146))*E146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((P10IntSpi!Tot_alumnos*F147)+(P10IntSpi!X_parejas*G147)+(P10IntSpi!x_equipo_4* H147)+(P10IntSpi!Grupal*I147))*E147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((P10IntSpi!Tot_alumnos*F148)+(P10IntSpi!X_parejas*G148)+(P10IntSpi!x_equipo_4* H148)+(P10IntSpi!Grupal*I148))*E148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((P10IntSpi!Tot_alumnos*F149)+(P10IntSpi!X_parejas*G149)+(P10IntSpi!x_equipo_4* H149)+(P10IntSpi!Grupal*I149))*E149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((P10IntSpi!Tot_alumnos*F150)+(P10IntSpi!X_parejas*G150)+(P10IntSpi!x_equipo_4* H150)+(P10IntSpi!Grupal*I150))*E150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((P10IntSpi!Tot_alumnos*F151)+(P10IntSpi!X_parejas*G151)+(P10IntSpi!x_equipo_4* H151)+(P10IntSpi!Grupal*I151))*E151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((P10IntSpi!Tot_alumnos*F152)+(P10IntSpi!X_parejas*G152)+(P10IntSpi!x_equipo_4* H152)+(P10IntSpi!Grupal*I152))*E152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((P10IntSpi!Tot_alumnos*F153)+(P10IntSpi!X_parejas*G153)+(P10IntSpi!x_equipo_4* H153)+(P10IntSpi!Grupal*I153))*E153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((P10IntSpi!Tot_alumnos*F154)+(P10IntSpi!X_parejas*G154)+(P10IntSpi!x_equipo_4* H154)+(P10IntSpi!Grupal*I154))*E154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((P10IntSpi!Tot_alumnos*F155)+(P10IntSpi!X_parejas*G155)+(P10IntSpi!x_equipo_4* H155)+(P10IntSpi!Grupal*I155))*E155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((P10IntSpi!Tot_alumnos*F156)+(P10IntSpi!X_parejas*G156)+(P10IntSpi!x_equipo_4* H156)+(P10IntSpi!Grupal*I156))*E156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((P10IntSpi!Tot_alumnos*F157)+(P10IntSpi!X_parejas*G157)+(P10IntSpi!x_equipo_4* H157)+(P10IntSpi!Grupal*I157))*E157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((P10IntSpi!Tot_alumnos*F158)+(P10IntSpi!X_parejas*G158)+(P10IntSpi!x_equipo_4* H158)+(P10IntSpi!Grupal*I158))*E158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((P10IntSpi!Tot_alumnos*F159)+(P10IntSpi!X_parejas*G159)+(P10IntSpi!x_equipo_4* H159)+(P10IntSpi!Grupal*I159))*E159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((P10IntSpi!Tot_alumnos*F160)+(P10IntSpi!X_parejas*G160)+(P10IntSpi!x_equipo_4* H160)+(P10IntSpi!Grupal*I160))*E160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((P10IntSpi!Tot_alumnos*F161)+(P10IntSpi!X_parejas*G161)+(P10IntSpi!x_equipo_4* H161)+(P10IntSpi!Grupal*I161))*E161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((P10IntSpi!Tot_alumnos*F162)+(P10IntSpi!X_parejas*G162)+(P10IntSpi!x_equipo_4* H162)+(P10IntSpi!Grupal*I162))*E162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((P10IntSpi!Tot_alumnos*F163)+(P10IntSpi!X_parejas*G163)+(P10IntSpi!x_equipo_4* H163)+(P10IntSpi!Grupal*I163))*E163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((P10IntSpi!Tot_alumnos*F164)+(P10IntSpi!X_parejas*G164)+(P10IntSpi!x_equipo_4* H164)+(P10IntSpi!Grupal*I164))*E164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((P10IntSpi!Tot_alumnos*F165)+(P10IntSpi!X_parejas*G165)+(P10IntSpi!x_equipo_4* H165)+(P10IntSpi!Grupal*I165))*E165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((P10IntSpi!Tot_alumnos*F166)+(P10IntSpi!X_parejas*G166)+(P10IntSpi!x_equipo_4* H166)+(P10IntSpi!Grupal*I166))*E166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6.38"/>
    <col customWidth="1" min="4" max="4" width="7.5"/>
    <col customWidth="1" min="5" max="10" width="4.0"/>
    <col customWidth="1" min="11" max="12" width="4.25"/>
    <col customWidth="1" min="13" max="13" width="5.5"/>
    <col customWidth="1" min="14" max="14" width="4.0"/>
    <col customWidth="1" min="15" max="15" width="5.0"/>
    <col customWidth="1" min="16" max="16" width="4.0"/>
    <col customWidth="1" min="17" max="17" width="5.0"/>
    <col customWidth="1" min="18" max="19" width="4.0"/>
    <col customWidth="1" min="20" max="20" width="10.13"/>
    <col customWidth="1" min="21" max="22" width="14.5"/>
  </cols>
  <sheetData>
    <row r="1" ht="21.75" customHeight="1">
      <c r="A1" s="113" t="str">
        <f>SC!P9</f>
        <v>AV</v>
      </c>
      <c r="B1" s="114" t="s">
        <v>269</v>
      </c>
      <c r="C1" s="113"/>
      <c r="D1" s="113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1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1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1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1</v>
      </c>
      <c r="S1" s="2" t="b">
        <f t="array" ref="S1">INDEX(INDICE!$H$2:$J$53,MATCH(S3,INDICE!$F$2:$F$53,0),MATCH($A1,INDICE!$H$1:$J$1,0))</f>
        <v>1</v>
      </c>
      <c r="T1" s="146"/>
    </row>
    <row r="2" ht="15.75" customHeight="1">
      <c r="C2" s="147" t="s">
        <v>298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46"/>
    </row>
    <row r="3" ht="32.25" customHeight="1">
      <c r="B3" s="116" t="s">
        <v>299</v>
      </c>
      <c r="C3" s="117" t="s">
        <v>272</v>
      </c>
      <c r="D3" s="117" t="s">
        <v>273</v>
      </c>
      <c r="E3" s="103" t="s">
        <v>212</v>
      </c>
      <c r="F3" s="103" t="s">
        <v>213</v>
      </c>
      <c r="G3" s="103" t="s">
        <v>215</v>
      </c>
      <c r="H3" s="103" t="s">
        <v>216</v>
      </c>
      <c r="I3" s="102" t="s">
        <v>218</v>
      </c>
      <c r="J3" s="102" t="s">
        <v>220</v>
      </c>
      <c r="K3" s="102" t="s">
        <v>222</v>
      </c>
      <c r="L3" s="103" t="s">
        <v>224</v>
      </c>
      <c r="M3" s="102" t="s">
        <v>226</v>
      </c>
      <c r="N3" s="103" t="s">
        <v>228</v>
      </c>
      <c r="O3" s="103" t="s">
        <v>230</v>
      </c>
      <c r="P3" s="102" t="s">
        <v>232</v>
      </c>
      <c r="Q3" s="103" t="s">
        <v>233</v>
      </c>
      <c r="R3" s="103" t="s">
        <v>235</v>
      </c>
      <c r="S3" s="103" t="s">
        <v>236</v>
      </c>
      <c r="T3" s="118" t="s">
        <v>274</v>
      </c>
      <c r="U3" s="119"/>
      <c r="V3" s="119"/>
    </row>
    <row r="4" ht="15.75" customHeight="1">
      <c r="A4" s="120"/>
      <c r="B4" s="121" t="s">
        <v>12</v>
      </c>
      <c r="C4" s="122">
        <v>1.0</v>
      </c>
      <c r="D4" s="123" t="s">
        <v>131</v>
      </c>
      <c r="E4" s="124">
        <f t="shared" ref="E4:S4" si="1">IF(ISNA(INDEX(INDIRECT(E$3&amp;"!$J:$J"),MATCH($B4,INDIRECT(E$3&amp;"!$B:$B"),0),1)),0,INDEX(INDIRECT(E$3&amp;"!$J:$J"),MATCH($B4,INDIRECT(E$3&amp;"!$B:$B"),0),1))</f>
        <v>0</v>
      </c>
      <c r="F4" s="124">
        <f t="shared" si="1"/>
        <v>0</v>
      </c>
      <c r="G4" s="124">
        <f t="shared" si="1"/>
        <v>0</v>
      </c>
      <c r="H4" s="124">
        <f t="shared" si="1"/>
        <v>0</v>
      </c>
      <c r="I4" s="124">
        <f t="shared" si="1"/>
        <v>0</v>
      </c>
      <c r="J4" s="124">
        <f t="shared" si="1"/>
        <v>0</v>
      </c>
      <c r="K4" s="124">
        <f t="shared" si="1"/>
        <v>0</v>
      </c>
      <c r="L4" s="124">
        <f t="shared" si="1"/>
        <v>0</v>
      </c>
      <c r="M4" s="124">
        <f t="shared" si="1"/>
        <v>0</v>
      </c>
      <c r="N4" s="124">
        <f t="shared" si="1"/>
        <v>0</v>
      </c>
      <c r="O4" s="124">
        <f t="shared" si="1"/>
        <v>0</v>
      </c>
      <c r="P4" s="124">
        <f t="shared" si="1"/>
        <v>0</v>
      </c>
      <c r="Q4" s="124">
        <f t="shared" si="1"/>
        <v>0</v>
      </c>
      <c r="R4" s="124">
        <f t="shared" si="1"/>
        <v>0</v>
      </c>
      <c r="S4" s="124">
        <f t="shared" si="1"/>
        <v>0</v>
      </c>
      <c r="T4" s="125">
        <f t="shared" ref="T4:T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26" t="s">
        <v>275</v>
      </c>
      <c r="B5" s="126" t="s">
        <v>15</v>
      </c>
      <c r="C5" s="105">
        <v>1.0</v>
      </c>
      <c r="D5" s="98" t="s">
        <v>131</v>
      </c>
      <c r="E5" s="124">
        <f t="shared" ref="E5:S5" si="2">IF(ISNA(INDEX(INDIRECT(E$3&amp;"!$J:$J"),MATCH($B5,INDIRECT(E$3&amp;"!$B:$B"),0),1)),0,INDEX(INDIRECT(E$3&amp;"!$J:$J"),MATCH($B5,INDIRECT(E$3&amp;"!$B:$B"),0),1))</f>
        <v>0</v>
      </c>
      <c r="F5" s="124">
        <f t="shared" si="2"/>
        <v>0</v>
      </c>
      <c r="G5" s="124">
        <f t="shared" si="2"/>
        <v>0</v>
      </c>
      <c r="H5" s="124">
        <f t="shared" si="2"/>
        <v>0</v>
      </c>
      <c r="I5" s="124">
        <f t="shared" si="2"/>
        <v>0</v>
      </c>
      <c r="J5" s="124">
        <f t="shared" si="2"/>
        <v>0</v>
      </c>
      <c r="K5" s="124">
        <f t="shared" si="2"/>
        <v>0</v>
      </c>
      <c r="L5" s="124">
        <f t="shared" si="2"/>
        <v>1</v>
      </c>
      <c r="M5" s="124">
        <f t="shared" si="2"/>
        <v>0</v>
      </c>
      <c r="N5" s="124">
        <f t="shared" si="2"/>
        <v>0</v>
      </c>
      <c r="O5" s="124">
        <f t="shared" si="2"/>
        <v>0</v>
      </c>
      <c r="P5" s="124">
        <f t="shared" si="2"/>
        <v>0</v>
      </c>
      <c r="Q5" s="124">
        <f t="shared" si="2"/>
        <v>0</v>
      </c>
      <c r="R5" s="124">
        <f t="shared" si="2"/>
        <v>0</v>
      </c>
      <c r="S5" s="124">
        <f t="shared" si="2"/>
        <v>0</v>
      </c>
      <c r="T5" s="125">
        <f t="shared" si="3"/>
        <v>1</v>
      </c>
    </row>
    <row r="6" ht="15.75" customHeight="1">
      <c r="A6" s="126" t="s">
        <v>275</v>
      </c>
      <c r="B6" s="126" t="s">
        <v>16</v>
      </c>
      <c r="C6" s="105">
        <v>1.0</v>
      </c>
      <c r="D6" s="98" t="s">
        <v>131</v>
      </c>
      <c r="E6" s="124">
        <f t="shared" ref="E6:S6" si="4">IF(ISNA(INDEX(INDIRECT(E$3&amp;"!$J:$J"),MATCH($B6,INDIRECT(E$3&amp;"!$B:$B"),0),1)),0,INDEX(INDIRECT(E$3&amp;"!$J:$J"),MATCH($B6,INDIRECT(E$3&amp;"!$B:$B"),0),1))</f>
        <v>0</v>
      </c>
      <c r="F6" s="124">
        <f t="shared" si="4"/>
        <v>0</v>
      </c>
      <c r="G6" s="124">
        <f t="shared" si="4"/>
        <v>0</v>
      </c>
      <c r="H6" s="124">
        <f t="shared" si="4"/>
        <v>0</v>
      </c>
      <c r="I6" s="124">
        <f t="shared" si="4"/>
        <v>0</v>
      </c>
      <c r="J6" s="124">
        <f t="shared" si="4"/>
        <v>0</v>
      </c>
      <c r="K6" s="124">
        <f t="shared" si="4"/>
        <v>1</v>
      </c>
      <c r="L6" s="124">
        <f t="shared" si="4"/>
        <v>0</v>
      </c>
      <c r="M6" s="124">
        <f t="shared" si="4"/>
        <v>0</v>
      </c>
      <c r="N6" s="124">
        <f t="shared" si="4"/>
        <v>0</v>
      </c>
      <c r="O6" s="124">
        <f t="shared" si="4"/>
        <v>0</v>
      </c>
      <c r="P6" s="124">
        <f t="shared" si="4"/>
        <v>0</v>
      </c>
      <c r="Q6" s="124">
        <f t="shared" si="4"/>
        <v>0</v>
      </c>
      <c r="R6" s="124">
        <f t="shared" si="4"/>
        <v>0</v>
      </c>
      <c r="S6" s="124">
        <f t="shared" si="4"/>
        <v>0</v>
      </c>
      <c r="T6" s="125">
        <f t="shared" si="3"/>
        <v>1</v>
      </c>
    </row>
    <row r="7" ht="15.75" customHeight="1">
      <c r="A7" s="126" t="s">
        <v>275</v>
      </c>
      <c r="B7" s="126" t="s">
        <v>17</v>
      </c>
      <c r="C7" s="105">
        <v>1.0</v>
      </c>
      <c r="D7" s="98" t="s">
        <v>131</v>
      </c>
      <c r="E7" s="124">
        <f t="shared" ref="E7:S7" si="5">IF(ISNA(INDEX(INDIRECT(E$3&amp;"!$J:$J"),MATCH($B7,INDIRECT(E$3&amp;"!$B:$B"),0),1)),0,INDEX(INDIRECT(E$3&amp;"!$J:$J"),MATCH($B7,INDIRECT(E$3&amp;"!$B:$B"),0),1))</f>
        <v>0</v>
      </c>
      <c r="F7" s="124">
        <f t="shared" si="5"/>
        <v>0</v>
      </c>
      <c r="G7" s="124">
        <f t="shared" si="5"/>
        <v>0</v>
      </c>
      <c r="H7" s="124">
        <f t="shared" si="5"/>
        <v>0</v>
      </c>
      <c r="I7" s="124">
        <f t="shared" si="5"/>
        <v>0</v>
      </c>
      <c r="J7" s="124">
        <f t="shared" si="5"/>
        <v>0</v>
      </c>
      <c r="K7" s="124">
        <f t="shared" si="5"/>
        <v>1</v>
      </c>
      <c r="L7" s="124">
        <f t="shared" si="5"/>
        <v>0</v>
      </c>
      <c r="M7" s="124">
        <f t="shared" si="5"/>
        <v>0</v>
      </c>
      <c r="N7" s="124">
        <f t="shared" si="5"/>
        <v>0</v>
      </c>
      <c r="O7" s="124">
        <f t="shared" si="5"/>
        <v>0</v>
      </c>
      <c r="P7" s="124">
        <f t="shared" si="5"/>
        <v>0</v>
      </c>
      <c r="Q7" s="124">
        <f t="shared" si="5"/>
        <v>0</v>
      </c>
      <c r="R7" s="124">
        <f t="shared" si="5"/>
        <v>0</v>
      </c>
      <c r="S7" s="124">
        <f t="shared" si="5"/>
        <v>0</v>
      </c>
      <c r="T7" s="125">
        <f t="shared" si="3"/>
        <v>1</v>
      </c>
    </row>
    <row r="8" ht="15.75" customHeight="1">
      <c r="A8" s="126" t="s">
        <v>275</v>
      </c>
      <c r="B8" s="126" t="s">
        <v>18</v>
      </c>
      <c r="C8" s="105">
        <v>1.0</v>
      </c>
      <c r="D8" s="98" t="s">
        <v>131</v>
      </c>
      <c r="E8" s="124">
        <f t="shared" ref="E8:S8" si="6">IF(ISNA(INDEX(INDIRECT(E$3&amp;"!$J:$J"),MATCH($B8,INDIRECT(E$3&amp;"!$B:$B"),0),1)),0,INDEX(INDIRECT(E$3&amp;"!$J:$J"),MATCH($B8,INDIRECT(E$3&amp;"!$B:$B"),0),1))</f>
        <v>0</v>
      </c>
      <c r="F8" s="124">
        <f t="shared" si="6"/>
        <v>0</v>
      </c>
      <c r="G8" s="124">
        <f t="shared" si="6"/>
        <v>0</v>
      </c>
      <c r="H8" s="124">
        <f t="shared" si="6"/>
        <v>0</v>
      </c>
      <c r="I8" s="124">
        <f t="shared" si="6"/>
        <v>0</v>
      </c>
      <c r="J8" s="124">
        <f t="shared" si="6"/>
        <v>0</v>
      </c>
      <c r="K8" s="124">
        <f t="shared" si="6"/>
        <v>1</v>
      </c>
      <c r="L8" s="124">
        <f t="shared" si="6"/>
        <v>0</v>
      </c>
      <c r="M8" s="124">
        <f t="shared" si="6"/>
        <v>0</v>
      </c>
      <c r="N8" s="124">
        <f t="shared" si="6"/>
        <v>0</v>
      </c>
      <c r="O8" s="124">
        <f t="shared" si="6"/>
        <v>0</v>
      </c>
      <c r="P8" s="124">
        <f t="shared" si="6"/>
        <v>0</v>
      </c>
      <c r="Q8" s="124">
        <f t="shared" si="6"/>
        <v>0</v>
      </c>
      <c r="R8" s="124">
        <f t="shared" si="6"/>
        <v>0</v>
      </c>
      <c r="S8" s="124">
        <f t="shared" si="6"/>
        <v>0</v>
      </c>
      <c r="T8" s="125">
        <f t="shared" si="3"/>
        <v>1</v>
      </c>
    </row>
    <row r="9" ht="15.75" customHeight="1">
      <c r="A9" s="126" t="s">
        <v>275</v>
      </c>
      <c r="B9" s="126" t="s">
        <v>19</v>
      </c>
      <c r="C9" s="105">
        <v>1.0</v>
      </c>
      <c r="D9" s="98" t="s">
        <v>131</v>
      </c>
      <c r="E9" s="124">
        <f t="shared" ref="E9:S9" si="7">IF(ISNA(INDEX(INDIRECT(E$3&amp;"!$J:$J"),MATCH($B9,INDIRECT(E$3&amp;"!$B:$B"),0),1)),0,INDEX(INDIRECT(E$3&amp;"!$J:$J"),MATCH($B9,INDIRECT(E$3&amp;"!$B:$B"),0),1))</f>
        <v>0</v>
      </c>
      <c r="F9" s="124">
        <f t="shared" si="7"/>
        <v>0</v>
      </c>
      <c r="G9" s="124">
        <f t="shared" si="7"/>
        <v>0</v>
      </c>
      <c r="H9" s="124">
        <f t="shared" si="7"/>
        <v>0</v>
      </c>
      <c r="I9" s="124">
        <f t="shared" si="7"/>
        <v>0</v>
      </c>
      <c r="J9" s="124">
        <f t="shared" si="7"/>
        <v>0</v>
      </c>
      <c r="K9" s="124">
        <f t="shared" si="7"/>
        <v>1</v>
      </c>
      <c r="L9" s="124">
        <f t="shared" si="7"/>
        <v>0</v>
      </c>
      <c r="M9" s="124">
        <f t="shared" si="7"/>
        <v>0</v>
      </c>
      <c r="N9" s="124">
        <f t="shared" si="7"/>
        <v>0</v>
      </c>
      <c r="O9" s="124">
        <f t="shared" si="7"/>
        <v>0</v>
      </c>
      <c r="P9" s="124">
        <f t="shared" si="7"/>
        <v>0</v>
      </c>
      <c r="Q9" s="124">
        <f t="shared" si="7"/>
        <v>0</v>
      </c>
      <c r="R9" s="124">
        <f t="shared" si="7"/>
        <v>0</v>
      </c>
      <c r="S9" s="124">
        <f t="shared" si="7"/>
        <v>0</v>
      </c>
      <c r="T9" s="125">
        <f t="shared" si="3"/>
        <v>1</v>
      </c>
    </row>
    <row r="10" ht="15.75" customHeight="1">
      <c r="A10" s="126" t="s">
        <v>275</v>
      </c>
      <c r="B10" s="126" t="s">
        <v>20</v>
      </c>
      <c r="C10" s="105">
        <v>1.0</v>
      </c>
      <c r="D10" s="98" t="s">
        <v>276</v>
      </c>
      <c r="E10" s="124">
        <f t="shared" ref="E10:S10" si="8">IF(ISNA(INDEX(INDIRECT(E$3&amp;"!$J:$J"),MATCH($B10,INDIRECT(E$3&amp;"!$B:$B"),0),1)),0,INDEX(INDIRECT(E$3&amp;"!$J:$J"),MATCH($B10,INDIRECT(E$3&amp;"!$B:$B"),0),1))</f>
        <v>0</v>
      </c>
      <c r="F10" s="124">
        <f t="shared" si="8"/>
        <v>0</v>
      </c>
      <c r="G10" s="124">
        <f t="shared" si="8"/>
        <v>0</v>
      </c>
      <c r="H10" s="124">
        <f t="shared" si="8"/>
        <v>0</v>
      </c>
      <c r="I10" s="124">
        <f t="shared" si="8"/>
        <v>0</v>
      </c>
      <c r="J10" s="124">
        <f t="shared" si="8"/>
        <v>0</v>
      </c>
      <c r="K10" s="124">
        <f t="shared" si="8"/>
        <v>1</v>
      </c>
      <c r="L10" s="124">
        <f t="shared" si="8"/>
        <v>0</v>
      </c>
      <c r="M10" s="124">
        <f t="shared" si="8"/>
        <v>0</v>
      </c>
      <c r="N10" s="124">
        <f t="shared" si="8"/>
        <v>0</v>
      </c>
      <c r="O10" s="124">
        <f t="shared" si="8"/>
        <v>0</v>
      </c>
      <c r="P10" s="124">
        <f t="shared" si="8"/>
        <v>0</v>
      </c>
      <c r="Q10" s="124">
        <f t="shared" si="8"/>
        <v>0</v>
      </c>
      <c r="R10" s="124">
        <f t="shared" si="8"/>
        <v>0</v>
      </c>
      <c r="S10" s="124">
        <f t="shared" si="8"/>
        <v>0</v>
      </c>
      <c r="T10" s="125">
        <f t="shared" si="3"/>
        <v>1</v>
      </c>
    </row>
    <row r="11" ht="15.75" customHeight="1">
      <c r="A11" s="126" t="s">
        <v>275</v>
      </c>
      <c r="B11" s="126" t="s">
        <v>21</v>
      </c>
      <c r="C11" s="105">
        <v>1.0</v>
      </c>
      <c r="D11" s="98" t="s">
        <v>131</v>
      </c>
      <c r="E11" s="124">
        <f t="shared" ref="E11:S11" si="9">IF(ISNA(INDEX(INDIRECT(E$3&amp;"!$J:$J"),MATCH($B11,INDIRECT(E$3&amp;"!$B:$B"),0),1)),0,INDEX(INDIRECT(E$3&amp;"!$J:$J"),MATCH($B11,INDIRECT(E$3&amp;"!$B:$B"),0),1))</f>
        <v>0</v>
      </c>
      <c r="F11" s="124">
        <f t="shared" si="9"/>
        <v>0</v>
      </c>
      <c r="G11" s="124">
        <f t="shared" si="9"/>
        <v>0</v>
      </c>
      <c r="H11" s="124">
        <f t="shared" si="9"/>
        <v>0</v>
      </c>
      <c r="I11" s="124">
        <f t="shared" si="9"/>
        <v>0</v>
      </c>
      <c r="J11" s="124">
        <f t="shared" si="9"/>
        <v>0</v>
      </c>
      <c r="K11" s="124">
        <f t="shared" si="9"/>
        <v>2</v>
      </c>
      <c r="L11" s="124">
        <f t="shared" si="9"/>
        <v>0</v>
      </c>
      <c r="M11" s="124">
        <f t="shared" si="9"/>
        <v>0</v>
      </c>
      <c r="N11" s="124">
        <f t="shared" si="9"/>
        <v>0</v>
      </c>
      <c r="O11" s="124">
        <f t="shared" si="9"/>
        <v>0</v>
      </c>
      <c r="P11" s="124">
        <f t="shared" si="9"/>
        <v>0</v>
      </c>
      <c r="Q11" s="124">
        <f t="shared" si="9"/>
        <v>0</v>
      </c>
      <c r="R11" s="124">
        <f t="shared" si="9"/>
        <v>0</v>
      </c>
      <c r="S11" s="124">
        <f t="shared" si="9"/>
        <v>0</v>
      </c>
      <c r="T11" s="125">
        <f t="shared" si="3"/>
        <v>2</v>
      </c>
    </row>
    <row r="12" ht="15.75" customHeight="1">
      <c r="A12" s="126" t="s">
        <v>275</v>
      </c>
      <c r="B12" s="126" t="s">
        <v>22</v>
      </c>
      <c r="C12" s="105">
        <v>1.0</v>
      </c>
      <c r="D12" s="98" t="s">
        <v>131</v>
      </c>
      <c r="E12" s="124">
        <f t="shared" ref="E12:S12" si="10">IF(ISNA(INDEX(INDIRECT(E$3&amp;"!$J:$J"),MATCH($B12,INDIRECT(E$3&amp;"!$B:$B"),0),1)),0,INDEX(INDIRECT(E$3&amp;"!$J:$J"),MATCH($B12,INDIRECT(E$3&amp;"!$B:$B"),0),1))</f>
        <v>0</v>
      </c>
      <c r="F12" s="124">
        <f t="shared" si="10"/>
        <v>0</v>
      </c>
      <c r="G12" s="124">
        <f t="shared" si="10"/>
        <v>0</v>
      </c>
      <c r="H12" s="124">
        <f t="shared" si="10"/>
        <v>0</v>
      </c>
      <c r="I12" s="124">
        <f t="shared" si="10"/>
        <v>0</v>
      </c>
      <c r="J12" s="124">
        <f t="shared" si="10"/>
        <v>0</v>
      </c>
      <c r="K12" s="124">
        <f t="shared" si="10"/>
        <v>2</v>
      </c>
      <c r="L12" s="124">
        <f t="shared" si="10"/>
        <v>0</v>
      </c>
      <c r="M12" s="124">
        <f t="shared" si="10"/>
        <v>0</v>
      </c>
      <c r="N12" s="124">
        <f t="shared" si="10"/>
        <v>0</v>
      </c>
      <c r="O12" s="124">
        <f t="shared" si="10"/>
        <v>0</v>
      </c>
      <c r="P12" s="124">
        <f t="shared" si="10"/>
        <v>0</v>
      </c>
      <c r="Q12" s="124">
        <f t="shared" si="10"/>
        <v>0</v>
      </c>
      <c r="R12" s="124">
        <f t="shared" si="10"/>
        <v>0</v>
      </c>
      <c r="S12" s="124">
        <f t="shared" si="10"/>
        <v>0</v>
      </c>
      <c r="T12" s="125">
        <f t="shared" si="3"/>
        <v>2</v>
      </c>
    </row>
    <row r="13" ht="15.75" customHeight="1">
      <c r="A13" s="126" t="s">
        <v>275</v>
      </c>
      <c r="B13" s="126" t="s">
        <v>23</v>
      </c>
      <c r="C13" s="105">
        <v>1.0</v>
      </c>
      <c r="D13" s="98" t="s">
        <v>131</v>
      </c>
      <c r="E13" s="124">
        <f t="shared" ref="E13:S13" si="11">IF(ISNA(INDEX(INDIRECT(E$3&amp;"!$J:$J"),MATCH($B13,INDIRECT(E$3&amp;"!$B:$B"),0),1)),0,INDEX(INDIRECT(E$3&amp;"!$J:$J"),MATCH($B13,INDIRECT(E$3&amp;"!$B:$B"),0),1))</f>
        <v>0</v>
      </c>
      <c r="F13" s="124">
        <f t="shared" si="11"/>
        <v>0</v>
      </c>
      <c r="G13" s="124">
        <f t="shared" si="11"/>
        <v>0</v>
      </c>
      <c r="H13" s="124">
        <f t="shared" si="11"/>
        <v>0</v>
      </c>
      <c r="I13" s="124">
        <f t="shared" si="11"/>
        <v>0</v>
      </c>
      <c r="J13" s="124">
        <f t="shared" si="11"/>
        <v>0</v>
      </c>
      <c r="K13" s="124">
        <f t="shared" si="11"/>
        <v>0</v>
      </c>
      <c r="L13" s="124">
        <f t="shared" si="11"/>
        <v>0</v>
      </c>
      <c r="M13" s="124">
        <f t="shared" si="11"/>
        <v>0</v>
      </c>
      <c r="N13" s="124">
        <f t="shared" si="11"/>
        <v>0</v>
      </c>
      <c r="O13" s="124">
        <f t="shared" si="11"/>
        <v>0</v>
      </c>
      <c r="P13" s="124">
        <f t="shared" si="11"/>
        <v>0</v>
      </c>
      <c r="Q13" s="124">
        <f t="shared" si="11"/>
        <v>0</v>
      </c>
      <c r="R13" s="124">
        <f t="shared" si="11"/>
        <v>0</v>
      </c>
      <c r="S13" s="124">
        <f t="shared" si="11"/>
        <v>0</v>
      </c>
      <c r="T13" s="125">
        <f t="shared" si="3"/>
        <v>0</v>
      </c>
    </row>
    <row r="14" ht="15.75" customHeight="1">
      <c r="A14" s="126" t="s">
        <v>275</v>
      </c>
      <c r="B14" s="126" t="s">
        <v>24</v>
      </c>
      <c r="C14" s="127">
        <v>1.0</v>
      </c>
      <c r="D14" s="128" t="s">
        <v>146</v>
      </c>
      <c r="E14" s="124">
        <f t="shared" ref="E14:S14" si="12">IF(ISNA(INDEX(INDIRECT(E$3&amp;"!$J:$J"),MATCH($B14,INDIRECT(E$3&amp;"!$B:$B"),0),1)),0,INDEX(INDIRECT(E$3&amp;"!$J:$J"),MATCH($B14,INDIRECT(E$3&amp;"!$B:$B"),0),1))</f>
        <v>0</v>
      </c>
      <c r="F14" s="124">
        <f t="shared" si="12"/>
        <v>0</v>
      </c>
      <c r="G14" s="124">
        <f t="shared" si="12"/>
        <v>0</v>
      </c>
      <c r="H14" s="124">
        <f t="shared" si="12"/>
        <v>0</v>
      </c>
      <c r="I14" s="124">
        <f t="shared" si="12"/>
        <v>0</v>
      </c>
      <c r="J14" s="124">
        <f t="shared" si="12"/>
        <v>0</v>
      </c>
      <c r="K14" s="124">
        <f t="shared" si="12"/>
        <v>0</v>
      </c>
      <c r="L14" s="124">
        <f t="shared" si="12"/>
        <v>0</v>
      </c>
      <c r="M14" s="124">
        <f t="shared" si="12"/>
        <v>0</v>
      </c>
      <c r="N14" s="124">
        <f t="shared" si="12"/>
        <v>0</v>
      </c>
      <c r="O14" s="124">
        <f t="shared" si="12"/>
        <v>0</v>
      </c>
      <c r="P14" s="124">
        <f t="shared" si="12"/>
        <v>0</v>
      </c>
      <c r="Q14" s="124">
        <f t="shared" si="12"/>
        <v>0</v>
      </c>
      <c r="R14" s="124">
        <f t="shared" si="12"/>
        <v>0</v>
      </c>
      <c r="S14" s="124">
        <f t="shared" si="12"/>
        <v>0</v>
      </c>
      <c r="T14" s="125">
        <f t="shared" si="3"/>
        <v>0</v>
      </c>
    </row>
    <row r="15" ht="15.75" customHeight="1">
      <c r="A15" s="126" t="s">
        <v>275</v>
      </c>
      <c r="B15" s="126" t="s">
        <v>25</v>
      </c>
      <c r="C15" s="105">
        <v>1.0</v>
      </c>
      <c r="D15" s="98" t="s">
        <v>131</v>
      </c>
      <c r="E15" s="124">
        <f t="shared" ref="E15:S15" si="13">IF(ISNA(INDEX(INDIRECT(E$3&amp;"!$J:$J"),MATCH($B15,INDIRECT(E$3&amp;"!$B:$B"),0),1)),0,INDEX(INDIRECT(E$3&amp;"!$J:$J"),MATCH($B15,INDIRECT(E$3&amp;"!$B:$B"),0),1))</f>
        <v>0</v>
      </c>
      <c r="F15" s="124">
        <f t="shared" si="13"/>
        <v>0</v>
      </c>
      <c r="G15" s="124">
        <f t="shared" si="13"/>
        <v>0</v>
      </c>
      <c r="H15" s="124">
        <f t="shared" si="13"/>
        <v>0</v>
      </c>
      <c r="I15" s="124">
        <f t="shared" si="13"/>
        <v>0</v>
      </c>
      <c r="J15" s="124">
        <f t="shared" si="13"/>
        <v>0</v>
      </c>
      <c r="K15" s="124">
        <f t="shared" si="13"/>
        <v>0</v>
      </c>
      <c r="L15" s="124">
        <f t="shared" si="13"/>
        <v>0</v>
      </c>
      <c r="M15" s="124">
        <f t="shared" si="13"/>
        <v>0</v>
      </c>
      <c r="N15" s="124">
        <f t="shared" si="13"/>
        <v>0</v>
      </c>
      <c r="O15" s="124">
        <f t="shared" si="13"/>
        <v>0</v>
      </c>
      <c r="P15" s="124">
        <f t="shared" si="13"/>
        <v>0</v>
      </c>
      <c r="Q15" s="124">
        <f t="shared" si="13"/>
        <v>0</v>
      </c>
      <c r="R15" s="124">
        <f t="shared" si="13"/>
        <v>0</v>
      </c>
      <c r="S15" s="124">
        <f t="shared" si="13"/>
        <v>0</v>
      </c>
      <c r="T15" s="125">
        <f t="shared" si="3"/>
        <v>0</v>
      </c>
    </row>
    <row r="16" ht="15.75" customHeight="1">
      <c r="A16" s="126" t="s">
        <v>275</v>
      </c>
      <c r="B16" s="129" t="s">
        <v>26</v>
      </c>
      <c r="C16" s="105">
        <v>1.0</v>
      </c>
      <c r="D16" s="98" t="s">
        <v>131</v>
      </c>
      <c r="E16" s="124">
        <f t="shared" ref="E16:S16" si="14">IF(ISNA(INDEX(INDIRECT(E$3&amp;"!$J:$J"),MATCH($B16,INDIRECT(E$3&amp;"!$B:$B"),0),1)),0,INDEX(INDIRECT(E$3&amp;"!$J:$J"),MATCH($B16,INDIRECT(E$3&amp;"!$B:$B"),0),1))</f>
        <v>0</v>
      </c>
      <c r="F16" s="124">
        <f t="shared" si="14"/>
        <v>0</v>
      </c>
      <c r="G16" s="124">
        <f t="shared" si="14"/>
        <v>0</v>
      </c>
      <c r="H16" s="124">
        <f t="shared" si="14"/>
        <v>0</v>
      </c>
      <c r="I16" s="124">
        <f t="shared" si="14"/>
        <v>0</v>
      </c>
      <c r="J16" s="124">
        <f t="shared" si="14"/>
        <v>0</v>
      </c>
      <c r="K16" s="124">
        <f t="shared" si="14"/>
        <v>0</v>
      </c>
      <c r="L16" s="124">
        <f t="shared" si="14"/>
        <v>0</v>
      </c>
      <c r="M16" s="124">
        <f t="shared" si="14"/>
        <v>0</v>
      </c>
      <c r="N16" s="124">
        <f t="shared" si="14"/>
        <v>0</v>
      </c>
      <c r="O16" s="124">
        <f t="shared" si="14"/>
        <v>0</v>
      </c>
      <c r="P16" s="124">
        <f t="shared" si="14"/>
        <v>0</v>
      </c>
      <c r="Q16" s="124">
        <f t="shared" si="14"/>
        <v>0</v>
      </c>
      <c r="R16" s="124">
        <f t="shared" si="14"/>
        <v>0</v>
      </c>
      <c r="S16" s="124">
        <f t="shared" si="14"/>
        <v>0</v>
      </c>
      <c r="T16" s="125">
        <f t="shared" si="3"/>
        <v>0</v>
      </c>
    </row>
    <row r="17" ht="15.75" customHeight="1">
      <c r="A17" s="126" t="s">
        <v>275</v>
      </c>
      <c r="B17" s="130" t="s">
        <v>27</v>
      </c>
      <c r="C17" s="105">
        <v>1.0</v>
      </c>
      <c r="D17" s="98" t="s">
        <v>146</v>
      </c>
      <c r="E17" s="124">
        <f t="shared" ref="E17:S17" si="15">IF(ISNA(INDEX(INDIRECT(E$3&amp;"!$J:$J"),MATCH($B17,INDIRECT(E$3&amp;"!$B:$B"),0),1)),0,INDEX(INDIRECT(E$3&amp;"!$J:$J"),MATCH($B17,INDIRECT(E$3&amp;"!$B:$B"),0),1))</f>
        <v>0</v>
      </c>
      <c r="F17" s="124">
        <f t="shared" si="15"/>
        <v>0</v>
      </c>
      <c r="G17" s="124">
        <f t="shared" si="15"/>
        <v>0</v>
      </c>
      <c r="H17" s="124">
        <f t="shared" si="15"/>
        <v>0</v>
      </c>
      <c r="I17" s="124">
        <f t="shared" si="15"/>
        <v>0</v>
      </c>
      <c r="J17" s="124">
        <f t="shared" si="15"/>
        <v>0</v>
      </c>
      <c r="K17" s="124">
        <f t="shared" si="15"/>
        <v>0</v>
      </c>
      <c r="L17" s="124">
        <f t="shared" si="15"/>
        <v>0</v>
      </c>
      <c r="M17" s="124">
        <f t="shared" si="15"/>
        <v>0</v>
      </c>
      <c r="N17" s="124">
        <f t="shared" si="15"/>
        <v>0</v>
      </c>
      <c r="O17" s="124">
        <f t="shared" si="15"/>
        <v>0</v>
      </c>
      <c r="P17" s="124">
        <f t="shared" si="15"/>
        <v>0</v>
      </c>
      <c r="Q17" s="124">
        <f t="shared" si="15"/>
        <v>0</v>
      </c>
      <c r="R17" s="124">
        <f t="shared" si="15"/>
        <v>0</v>
      </c>
      <c r="S17" s="124">
        <f t="shared" si="15"/>
        <v>0</v>
      </c>
      <c r="T17" s="125">
        <f t="shared" si="3"/>
        <v>0</v>
      </c>
    </row>
    <row r="18" ht="15.75" customHeight="1">
      <c r="A18" s="126" t="s">
        <v>275</v>
      </c>
      <c r="B18" s="126" t="s">
        <v>28</v>
      </c>
      <c r="C18" s="105">
        <v>1.0</v>
      </c>
      <c r="D18" s="98" t="s">
        <v>131</v>
      </c>
      <c r="E18" s="124">
        <f t="shared" ref="E18:S18" si="16">IF(ISNA(INDEX(INDIRECT(E$3&amp;"!$J:$J"),MATCH($B18,INDIRECT(E$3&amp;"!$B:$B"),0),1)),0,INDEX(INDIRECT(E$3&amp;"!$J:$J"),MATCH($B18,INDIRECT(E$3&amp;"!$B:$B"),0),1))</f>
        <v>0</v>
      </c>
      <c r="F18" s="124">
        <f t="shared" si="16"/>
        <v>0</v>
      </c>
      <c r="G18" s="124">
        <f t="shared" si="16"/>
        <v>0</v>
      </c>
      <c r="H18" s="124">
        <f t="shared" si="16"/>
        <v>0</v>
      </c>
      <c r="I18" s="124">
        <f t="shared" si="16"/>
        <v>0</v>
      </c>
      <c r="J18" s="124">
        <f t="shared" si="16"/>
        <v>0</v>
      </c>
      <c r="K18" s="124">
        <f t="shared" si="16"/>
        <v>0</v>
      </c>
      <c r="L18" s="124">
        <f t="shared" si="16"/>
        <v>0</v>
      </c>
      <c r="M18" s="124">
        <f t="shared" si="16"/>
        <v>2</v>
      </c>
      <c r="N18" s="124">
        <f t="shared" si="16"/>
        <v>0</v>
      </c>
      <c r="O18" s="124">
        <f t="shared" si="16"/>
        <v>0</v>
      </c>
      <c r="P18" s="124">
        <f t="shared" si="16"/>
        <v>0</v>
      </c>
      <c r="Q18" s="124">
        <f t="shared" si="16"/>
        <v>0</v>
      </c>
      <c r="R18" s="124">
        <f t="shared" si="16"/>
        <v>0</v>
      </c>
      <c r="S18" s="124">
        <f t="shared" si="16"/>
        <v>0</v>
      </c>
      <c r="T18" s="125">
        <f t="shared" si="3"/>
        <v>2</v>
      </c>
    </row>
    <row r="19" ht="15.75" customHeight="1">
      <c r="A19" s="126" t="s">
        <v>275</v>
      </c>
      <c r="B19" s="126" t="s">
        <v>29</v>
      </c>
      <c r="C19" s="105">
        <v>1.0</v>
      </c>
      <c r="D19" s="98" t="s">
        <v>131</v>
      </c>
      <c r="E19" s="124">
        <f t="shared" ref="E19:S19" si="17">IF(ISNA(INDEX(INDIRECT(E$3&amp;"!$J:$J"),MATCH($B19,INDIRECT(E$3&amp;"!$B:$B"),0),1)),0,INDEX(INDIRECT(E$3&amp;"!$J:$J"),MATCH($B19,INDIRECT(E$3&amp;"!$B:$B"),0),1))</f>
        <v>0</v>
      </c>
      <c r="F19" s="124">
        <f t="shared" si="17"/>
        <v>0</v>
      </c>
      <c r="G19" s="124">
        <f t="shared" si="17"/>
        <v>0</v>
      </c>
      <c r="H19" s="124">
        <f t="shared" si="17"/>
        <v>0</v>
      </c>
      <c r="I19" s="124">
        <f t="shared" si="17"/>
        <v>0</v>
      </c>
      <c r="J19" s="124">
        <f t="shared" si="17"/>
        <v>0</v>
      </c>
      <c r="K19" s="124">
        <f t="shared" si="17"/>
        <v>0</v>
      </c>
      <c r="L19" s="124">
        <f t="shared" si="17"/>
        <v>0</v>
      </c>
      <c r="M19" s="124">
        <f t="shared" si="17"/>
        <v>2</v>
      </c>
      <c r="N19" s="124">
        <f t="shared" si="17"/>
        <v>0</v>
      </c>
      <c r="O19" s="124">
        <f t="shared" si="17"/>
        <v>0</v>
      </c>
      <c r="P19" s="124">
        <f t="shared" si="17"/>
        <v>0</v>
      </c>
      <c r="Q19" s="124">
        <f t="shared" si="17"/>
        <v>0</v>
      </c>
      <c r="R19" s="124">
        <f t="shared" si="17"/>
        <v>0</v>
      </c>
      <c r="S19" s="124">
        <f t="shared" si="17"/>
        <v>0</v>
      </c>
      <c r="T19" s="125">
        <f t="shared" si="3"/>
        <v>2</v>
      </c>
    </row>
    <row r="20" ht="15.75" customHeight="1">
      <c r="A20" s="126" t="s">
        <v>275</v>
      </c>
      <c r="B20" s="126" t="s">
        <v>30</v>
      </c>
      <c r="C20" s="105">
        <v>1.0</v>
      </c>
      <c r="D20" s="98" t="s">
        <v>146</v>
      </c>
      <c r="E20" s="124">
        <f t="shared" ref="E20:S20" si="18">IF(ISNA(INDEX(INDIRECT(E$3&amp;"!$J:$J"),MATCH($B20,INDIRECT(E$3&amp;"!$B:$B"),0),1)),0,INDEX(INDIRECT(E$3&amp;"!$J:$J"),MATCH($B20,INDIRECT(E$3&amp;"!$B:$B"),0),1))</f>
        <v>0</v>
      </c>
      <c r="F20" s="124">
        <f t="shared" si="18"/>
        <v>0</v>
      </c>
      <c r="G20" s="124">
        <f t="shared" si="18"/>
        <v>0</v>
      </c>
      <c r="H20" s="124">
        <f t="shared" si="18"/>
        <v>0</v>
      </c>
      <c r="I20" s="124">
        <f t="shared" si="18"/>
        <v>2</v>
      </c>
      <c r="J20" s="124">
        <f t="shared" si="18"/>
        <v>2</v>
      </c>
      <c r="K20" s="124">
        <f t="shared" si="18"/>
        <v>0</v>
      </c>
      <c r="L20" s="124">
        <f t="shared" si="18"/>
        <v>0</v>
      </c>
      <c r="M20" s="124">
        <f t="shared" si="18"/>
        <v>0</v>
      </c>
      <c r="N20" s="124">
        <f t="shared" si="18"/>
        <v>0</v>
      </c>
      <c r="O20" s="124">
        <f t="shared" si="18"/>
        <v>0</v>
      </c>
      <c r="P20" s="124">
        <f t="shared" si="18"/>
        <v>0</v>
      </c>
      <c r="Q20" s="124">
        <f t="shared" si="18"/>
        <v>0</v>
      </c>
      <c r="R20" s="124">
        <f t="shared" si="18"/>
        <v>0</v>
      </c>
      <c r="S20" s="124">
        <f t="shared" si="18"/>
        <v>0</v>
      </c>
      <c r="T20" s="125">
        <f t="shared" si="3"/>
        <v>2</v>
      </c>
    </row>
    <row r="21" ht="15.75" customHeight="1">
      <c r="A21" s="126" t="s">
        <v>275</v>
      </c>
      <c r="B21" s="126" t="s">
        <v>31</v>
      </c>
      <c r="C21" s="105">
        <v>1.0</v>
      </c>
      <c r="D21" s="98" t="s">
        <v>131</v>
      </c>
      <c r="E21" s="124">
        <f t="shared" ref="E21:S21" si="19">IF(ISNA(INDEX(INDIRECT(E$3&amp;"!$J:$J"),MATCH($B21,INDIRECT(E$3&amp;"!$B:$B"),0),1)),0,INDEX(INDIRECT(E$3&amp;"!$J:$J"),MATCH($B21,INDIRECT(E$3&amp;"!$B:$B"),0),1))</f>
        <v>0</v>
      </c>
      <c r="F21" s="124">
        <f t="shared" si="19"/>
        <v>0</v>
      </c>
      <c r="G21" s="124">
        <f t="shared" si="19"/>
        <v>0</v>
      </c>
      <c r="H21" s="124">
        <f t="shared" si="19"/>
        <v>0</v>
      </c>
      <c r="I21" s="124">
        <f t="shared" si="19"/>
        <v>0</v>
      </c>
      <c r="J21" s="124">
        <f t="shared" si="19"/>
        <v>0</v>
      </c>
      <c r="K21" s="124">
        <f t="shared" si="19"/>
        <v>0</v>
      </c>
      <c r="L21" s="124">
        <f t="shared" si="19"/>
        <v>0</v>
      </c>
      <c r="M21" s="124">
        <f t="shared" si="19"/>
        <v>0</v>
      </c>
      <c r="N21" s="124">
        <f t="shared" si="19"/>
        <v>0</v>
      </c>
      <c r="O21" s="124">
        <f t="shared" si="19"/>
        <v>0</v>
      </c>
      <c r="P21" s="124">
        <f t="shared" si="19"/>
        <v>0</v>
      </c>
      <c r="Q21" s="124">
        <f t="shared" si="19"/>
        <v>0</v>
      </c>
      <c r="R21" s="124">
        <f t="shared" si="19"/>
        <v>0</v>
      </c>
      <c r="S21" s="124">
        <f t="shared" si="19"/>
        <v>0</v>
      </c>
      <c r="T21" s="125">
        <f t="shared" si="3"/>
        <v>0</v>
      </c>
    </row>
    <row r="22" ht="15.75" customHeight="1">
      <c r="A22" s="126" t="s">
        <v>275</v>
      </c>
      <c r="B22" s="126" t="s">
        <v>32</v>
      </c>
      <c r="C22" s="105">
        <v>1.0</v>
      </c>
      <c r="D22" s="98" t="s">
        <v>131</v>
      </c>
      <c r="E22" s="124">
        <f t="shared" ref="E22:S22" si="20">IF(ISNA(INDEX(INDIRECT(E$3&amp;"!$J:$J"),MATCH($B22,INDIRECT(E$3&amp;"!$B:$B"),0),1)),0,INDEX(INDIRECT(E$3&amp;"!$J:$J"),MATCH($B22,INDIRECT(E$3&amp;"!$B:$B"),0),1))</f>
        <v>0</v>
      </c>
      <c r="F22" s="124">
        <f t="shared" si="20"/>
        <v>0</v>
      </c>
      <c r="G22" s="124">
        <f t="shared" si="20"/>
        <v>0</v>
      </c>
      <c r="H22" s="124">
        <f t="shared" si="20"/>
        <v>0</v>
      </c>
      <c r="I22" s="124">
        <f t="shared" si="20"/>
        <v>0</v>
      </c>
      <c r="J22" s="124">
        <f t="shared" si="20"/>
        <v>0</v>
      </c>
      <c r="K22" s="124">
        <f t="shared" si="20"/>
        <v>0</v>
      </c>
      <c r="L22" s="124">
        <f t="shared" si="20"/>
        <v>0</v>
      </c>
      <c r="M22" s="124">
        <f t="shared" si="20"/>
        <v>0</v>
      </c>
      <c r="N22" s="124">
        <f t="shared" si="20"/>
        <v>0</v>
      </c>
      <c r="O22" s="124">
        <f t="shared" si="20"/>
        <v>0</v>
      </c>
      <c r="P22" s="124">
        <f t="shared" si="20"/>
        <v>0</v>
      </c>
      <c r="Q22" s="124">
        <f t="shared" si="20"/>
        <v>0</v>
      </c>
      <c r="R22" s="124">
        <f t="shared" si="20"/>
        <v>0</v>
      </c>
      <c r="S22" s="124">
        <f t="shared" si="20"/>
        <v>0</v>
      </c>
      <c r="T22" s="125">
        <f t="shared" si="3"/>
        <v>0</v>
      </c>
    </row>
    <row r="23" ht="15.75" customHeight="1">
      <c r="A23" s="126" t="s">
        <v>275</v>
      </c>
      <c r="B23" s="126" t="s">
        <v>33</v>
      </c>
      <c r="C23" s="105">
        <v>1.0</v>
      </c>
      <c r="D23" s="98" t="s">
        <v>146</v>
      </c>
      <c r="E23" s="124">
        <f t="shared" ref="E23:S23" si="21">IF(ISNA(INDEX(INDIRECT(E$3&amp;"!$J:$J"),MATCH($B23,INDIRECT(E$3&amp;"!$B:$B"),0),1)),0,INDEX(INDIRECT(E$3&amp;"!$J:$J"),MATCH($B23,INDIRECT(E$3&amp;"!$B:$B"),0),1))</f>
        <v>0</v>
      </c>
      <c r="F23" s="124">
        <f t="shared" si="21"/>
        <v>0</v>
      </c>
      <c r="G23" s="124">
        <f t="shared" si="21"/>
        <v>0</v>
      </c>
      <c r="H23" s="124">
        <f t="shared" si="21"/>
        <v>0</v>
      </c>
      <c r="I23" s="124">
        <f t="shared" si="21"/>
        <v>0</v>
      </c>
      <c r="J23" s="124">
        <f t="shared" si="21"/>
        <v>4</v>
      </c>
      <c r="K23" s="124">
        <f t="shared" si="21"/>
        <v>0</v>
      </c>
      <c r="L23" s="124">
        <f t="shared" si="21"/>
        <v>0</v>
      </c>
      <c r="M23" s="124">
        <f t="shared" si="21"/>
        <v>0</v>
      </c>
      <c r="N23" s="124">
        <f t="shared" si="21"/>
        <v>0</v>
      </c>
      <c r="O23" s="124">
        <f t="shared" si="21"/>
        <v>0</v>
      </c>
      <c r="P23" s="124">
        <f t="shared" si="21"/>
        <v>0</v>
      </c>
      <c r="Q23" s="124">
        <f t="shared" si="21"/>
        <v>0</v>
      </c>
      <c r="R23" s="124">
        <f t="shared" si="21"/>
        <v>0</v>
      </c>
      <c r="S23" s="124">
        <f t="shared" si="21"/>
        <v>0</v>
      </c>
      <c r="T23" s="125">
        <f t="shared" si="3"/>
        <v>4</v>
      </c>
    </row>
    <row r="24" ht="15.75" customHeight="1">
      <c r="A24" s="126" t="s">
        <v>275</v>
      </c>
      <c r="B24" s="126" t="s">
        <v>34</v>
      </c>
      <c r="C24" s="105">
        <v>1.0</v>
      </c>
      <c r="D24" s="98" t="s">
        <v>131</v>
      </c>
      <c r="E24" s="124">
        <f t="shared" ref="E24:S24" si="22">IF(ISNA(INDEX(INDIRECT(E$3&amp;"!$J:$J"),MATCH($B24,INDIRECT(E$3&amp;"!$B:$B"),0),1)),0,INDEX(INDIRECT(E$3&amp;"!$J:$J"),MATCH($B24,INDIRECT(E$3&amp;"!$B:$B"),0),1))</f>
        <v>0</v>
      </c>
      <c r="F24" s="124">
        <f t="shared" si="22"/>
        <v>0</v>
      </c>
      <c r="G24" s="124">
        <f t="shared" si="22"/>
        <v>0</v>
      </c>
      <c r="H24" s="124">
        <f t="shared" si="22"/>
        <v>0</v>
      </c>
      <c r="I24" s="124">
        <f t="shared" si="22"/>
        <v>0</v>
      </c>
      <c r="J24" s="124">
        <f t="shared" si="22"/>
        <v>2</v>
      </c>
      <c r="K24" s="124">
        <f t="shared" si="22"/>
        <v>0</v>
      </c>
      <c r="L24" s="124">
        <f t="shared" si="22"/>
        <v>0</v>
      </c>
      <c r="M24" s="124">
        <f t="shared" si="22"/>
        <v>0</v>
      </c>
      <c r="N24" s="124">
        <f t="shared" si="22"/>
        <v>0</v>
      </c>
      <c r="O24" s="124">
        <f t="shared" si="22"/>
        <v>0</v>
      </c>
      <c r="P24" s="124">
        <f t="shared" si="22"/>
        <v>0</v>
      </c>
      <c r="Q24" s="124">
        <f t="shared" si="22"/>
        <v>0</v>
      </c>
      <c r="R24" s="124">
        <f t="shared" si="22"/>
        <v>0</v>
      </c>
      <c r="S24" s="124">
        <f t="shared" si="22"/>
        <v>0</v>
      </c>
      <c r="T24" s="125">
        <f t="shared" si="3"/>
        <v>2</v>
      </c>
    </row>
    <row r="25" ht="15.75" customHeight="1">
      <c r="A25" s="126" t="s">
        <v>275</v>
      </c>
      <c r="B25" s="126" t="s">
        <v>35</v>
      </c>
      <c r="C25" s="105">
        <v>1.0</v>
      </c>
      <c r="D25" s="98" t="s">
        <v>131</v>
      </c>
      <c r="E25" s="124">
        <f t="shared" ref="E25:S25" si="23">IF(ISNA(INDEX(INDIRECT(E$3&amp;"!$J:$J"),MATCH($B25,INDIRECT(E$3&amp;"!$B:$B"),0),1)),0,INDEX(INDIRECT(E$3&amp;"!$J:$J"),MATCH($B25,INDIRECT(E$3&amp;"!$B:$B"),0),1))</f>
        <v>0</v>
      </c>
      <c r="F25" s="124">
        <f t="shared" si="23"/>
        <v>0</v>
      </c>
      <c r="G25" s="124">
        <f t="shared" si="23"/>
        <v>0</v>
      </c>
      <c r="H25" s="124">
        <f t="shared" si="23"/>
        <v>0</v>
      </c>
      <c r="I25" s="124">
        <f t="shared" si="23"/>
        <v>0</v>
      </c>
      <c r="J25" s="124">
        <f t="shared" si="23"/>
        <v>0</v>
      </c>
      <c r="K25" s="124">
        <f t="shared" si="23"/>
        <v>0</v>
      </c>
      <c r="L25" s="124">
        <f t="shared" si="23"/>
        <v>0</v>
      </c>
      <c r="M25" s="124">
        <f t="shared" si="23"/>
        <v>1</v>
      </c>
      <c r="N25" s="124">
        <f t="shared" si="23"/>
        <v>0</v>
      </c>
      <c r="O25" s="124">
        <f t="shared" si="23"/>
        <v>0</v>
      </c>
      <c r="P25" s="124">
        <f t="shared" si="23"/>
        <v>0</v>
      </c>
      <c r="Q25" s="124">
        <f t="shared" si="23"/>
        <v>0</v>
      </c>
      <c r="R25" s="124">
        <f t="shared" si="23"/>
        <v>0</v>
      </c>
      <c r="S25" s="124">
        <f t="shared" si="23"/>
        <v>0</v>
      </c>
      <c r="T25" s="125">
        <f t="shared" si="3"/>
        <v>1</v>
      </c>
    </row>
    <row r="26" ht="15.75" customHeight="1">
      <c r="A26" s="126" t="s">
        <v>275</v>
      </c>
      <c r="B26" s="126" t="s">
        <v>36</v>
      </c>
      <c r="C26" s="105">
        <v>1.0</v>
      </c>
      <c r="D26" s="98" t="s">
        <v>277</v>
      </c>
      <c r="E26" s="124">
        <f t="shared" ref="E26:S26" si="24">IF(ISNA(INDEX(INDIRECT(E$3&amp;"!$J:$J"),MATCH($B26,INDIRECT(E$3&amp;"!$B:$B"),0),1)),0,INDEX(INDIRECT(E$3&amp;"!$J:$J"),MATCH($B26,INDIRECT(E$3&amp;"!$B:$B"),0),1))</f>
        <v>0</v>
      </c>
      <c r="F26" s="124">
        <f t="shared" si="24"/>
        <v>0</v>
      </c>
      <c r="G26" s="124">
        <f t="shared" si="24"/>
        <v>0</v>
      </c>
      <c r="H26" s="124">
        <f t="shared" si="24"/>
        <v>0</v>
      </c>
      <c r="I26" s="124">
        <f t="shared" si="24"/>
        <v>0</v>
      </c>
      <c r="J26" s="124">
        <f t="shared" si="24"/>
        <v>0</v>
      </c>
      <c r="K26" s="124">
        <f t="shared" si="24"/>
        <v>0</v>
      </c>
      <c r="L26" s="124">
        <f t="shared" si="24"/>
        <v>0</v>
      </c>
      <c r="M26" s="124">
        <f t="shared" si="24"/>
        <v>2</v>
      </c>
      <c r="N26" s="124">
        <f t="shared" si="24"/>
        <v>0</v>
      </c>
      <c r="O26" s="124">
        <f t="shared" si="24"/>
        <v>0</v>
      </c>
      <c r="P26" s="124">
        <f t="shared" si="24"/>
        <v>0</v>
      </c>
      <c r="Q26" s="124">
        <f t="shared" si="24"/>
        <v>0</v>
      </c>
      <c r="R26" s="124">
        <f t="shared" si="24"/>
        <v>0</v>
      </c>
      <c r="S26" s="124">
        <f t="shared" si="24"/>
        <v>0</v>
      </c>
      <c r="T26" s="125">
        <f t="shared" si="3"/>
        <v>2</v>
      </c>
    </row>
    <row r="27" ht="15.75" customHeight="1">
      <c r="A27" s="126" t="s">
        <v>275</v>
      </c>
      <c r="B27" s="126" t="s">
        <v>37</v>
      </c>
      <c r="C27" s="105">
        <v>1.0</v>
      </c>
      <c r="D27" s="98" t="s">
        <v>131</v>
      </c>
      <c r="E27" s="124">
        <f t="shared" ref="E27:S27" si="25">IF(ISNA(INDEX(INDIRECT(E$3&amp;"!$J:$J"),MATCH($B27,INDIRECT(E$3&amp;"!$B:$B"),0),1)),0,INDEX(INDIRECT(E$3&amp;"!$J:$J"),MATCH($B27,INDIRECT(E$3&amp;"!$B:$B"),0),1))</f>
        <v>0</v>
      </c>
      <c r="F27" s="124">
        <f t="shared" si="25"/>
        <v>0</v>
      </c>
      <c r="G27" s="124">
        <f t="shared" si="25"/>
        <v>0</v>
      </c>
      <c r="H27" s="124">
        <f t="shared" si="25"/>
        <v>0</v>
      </c>
      <c r="I27" s="124">
        <f t="shared" si="25"/>
        <v>0</v>
      </c>
      <c r="J27" s="124">
        <f t="shared" si="25"/>
        <v>0</v>
      </c>
      <c r="K27" s="124">
        <f t="shared" si="25"/>
        <v>0</v>
      </c>
      <c r="L27" s="124">
        <f t="shared" si="25"/>
        <v>0</v>
      </c>
      <c r="M27" s="124">
        <f t="shared" si="25"/>
        <v>0</v>
      </c>
      <c r="N27" s="124">
        <f t="shared" si="25"/>
        <v>0</v>
      </c>
      <c r="O27" s="124">
        <f t="shared" si="25"/>
        <v>0</v>
      </c>
      <c r="P27" s="124">
        <f t="shared" si="25"/>
        <v>0</v>
      </c>
      <c r="Q27" s="124">
        <f t="shared" si="25"/>
        <v>0</v>
      </c>
      <c r="R27" s="124">
        <f t="shared" si="25"/>
        <v>0</v>
      </c>
      <c r="S27" s="124">
        <f t="shared" si="25"/>
        <v>0</v>
      </c>
      <c r="T27" s="125">
        <f t="shared" si="3"/>
        <v>0</v>
      </c>
    </row>
    <row r="28" ht="15.75" customHeight="1">
      <c r="A28" s="126" t="s">
        <v>275</v>
      </c>
      <c r="B28" s="126" t="s">
        <v>38</v>
      </c>
      <c r="C28" s="105">
        <v>1.0</v>
      </c>
      <c r="D28" s="98" t="s">
        <v>131</v>
      </c>
      <c r="E28" s="124">
        <f t="shared" ref="E28:S28" si="26">IF(ISNA(INDEX(INDIRECT(E$3&amp;"!$J:$J"),MATCH($B28,INDIRECT(E$3&amp;"!$B:$B"),0),1)),0,INDEX(INDIRECT(E$3&amp;"!$J:$J"),MATCH($B28,INDIRECT(E$3&amp;"!$B:$B"),0),1))</f>
        <v>0</v>
      </c>
      <c r="F28" s="124">
        <f t="shared" si="26"/>
        <v>0</v>
      </c>
      <c r="G28" s="124">
        <f t="shared" si="26"/>
        <v>0</v>
      </c>
      <c r="H28" s="124">
        <f t="shared" si="26"/>
        <v>0</v>
      </c>
      <c r="I28" s="124">
        <f t="shared" si="26"/>
        <v>0</v>
      </c>
      <c r="J28" s="124">
        <f t="shared" si="26"/>
        <v>0</v>
      </c>
      <c r="K28" s="124">
        <f t="shared" si="26"/>
        <v>0</v>
      </c>
      <c r="L28" s="124">
        <f t="shared" si="26"/>
        <v>0</v>
      </c>
      <c r="M28" s="124">
        <f t="shared" si="26"/>
        <v>0</v>
      </c>
      <c r="N28" s="124">
        <f t="shared" si="26"/>
        <v>0</v>
      </c>
      <c r="O28" s="124">
        <f t="shared" si="26"/>
        <v>0</v>
      </c>
      <c r="P28" s="124">
        <f t="shared" si="26"/>
        <v>0</v>
      </c>
      <c r="Q28" s="124">
        <f t="shared" si="26"/>
        <v>0</v>
      </c>
      <c r="R28" s="124">
        <f t="shared" si="26"/>
        <v>0</v>
      </c>
      <c r="S28" s="124">
        <f t="shared" si="26"/>
        <v>0</v>
      </c>
      <c r="T28" s="125">
        <f t="shared" si="3"/>
        <v>0</v>
      </c>
    </row>
    <row r="29" ht="15.75" customHeight="1">
      <c r="A29" s="126" t="s">
        <v>275</v>
      </c>
      <c r="B29" s="126" t="s">
        <v>39</v>
      </c>
      <c r="C29" s="105">
        <v>1.0</v>
      </c>
      <c r="D29" s="98" t="s">
        <v>131</v>
      </c>
      <c r="E29" s="124">
        <f t="shared" ref="E29:S29" si="27">IF(ISNA(INDEX(INDIRECT(E$3&amp;"!$J:$J"),MATCH($B29,INDIRECT(E$3&amp;"!$B:$B"),0),1)),0,INDEX(INDIRECT(E$3&amp;"!$J:$J"),MATCH($B29,INDIRECT(E$3&amp;"!$B:$B"),0),1))</f>
        <v>0</v>
      </c>
      <c r="F29" s="124">
        <f t="shared" si="27"/>
        <v>0</v>
      </c>
      <c r="G29" s="124">
        <f t="shared" si="27"/>
        <v>0</v>
      </c>
      <c r="H29" s="124">
        <f t="shared" si="27"/>
        <v>0</v>
      </c>
      <c r="I29" s="124">
        <f t="shared" si="27"/>
        <v>0</v>
      </c>
      <c r="J29" s="124">
        <f t="shared" si="27"/>
        <v>0</v>
      </c>
      <c r="K29" s="124">
        <f t="shared" si="27"/>
        <v>0</v>
      </c>
      <c r="L29" s="124">
        <f t="shared" si="27"/>
        <v>0</v>
      </c>
      <c r="M29" s="124">
        <f t="shared" si="27"/>
        <v>0</v>
      </c>
      <c r="N29" s="124">
        <f t="shared" si="27"/>
        <v>0</v>
      </c>
      <c r="O29" s="124">
        <f t="shared" si="27"/>
        <v>0</v>
      </c>
      <c r="P29" s="124">
        <f t="shared" si="27"/>
        <v>0</v>
      </c>
      <c r="Q29" s="124">
        <f t="shared" si="27"/>
        <v>0</v>
      </c>
      <c r="R29" s="124">
        <f t="shared" si="27"/>
        <v>0</v>
      </c>
      <c r="S29" s="124">
        <f t="shared" si="27"/>
        <v>0</v>
      </c>
      <c r="T29" s="125">
        <f t="shared" si="3"/>
        <v>0</v>
      </c>
    </row>
    <row r="30" ht="15.75" customHeight="1">
      <c r="A30" s="126" t="s">
        <v>275</v>
      </c>
      <c r="B30" s="126" t="s">
        <v>40</v>
      </c>
      <c r="C30" s="105">
        <v>1.0</v>
      </c>
      <c r="D30" s="98" t="s">
        <v>131</v>
      </c>
      <c r="E30" s="124">
        <f t="shared" ref="E30:S30" si="28">IF(ISNA(INDEX(INDIRECT(E$3&amp;"!$J:$J"),MATCH($B30,INDIRECT(E$3&amp;"!$B:$B"),0),1)),0,INDEX(INDIRECT(E$3&amp;"!$J:$J"),MATCH($B30,INDIRECT(E$3&amp;"!$B:$B"),0),1))</f>
        <v>0</v>
      </c>
      <c r="F30" s="124">
        <f t="shared" si="28"/>
        <v>0</v>
      </c>
      <c r="G30" s="124">
        <f t="shared" si="28"/>
        <v>0</v>
      </c>
      <c r="H30" s="124">
        <f t="shared" si="28"/>
        <v>0</v>
      </c>
      <c r="I30" s="124">
        <f t="shared" si="28"/>
        <v>0</v>
      </c>
      <c r="J30" s="124">
        <f t="shared" si="28"/>
        <v>0</v>
      </c>
      <c r="K30" s="124">
        <f t="shared" si="28"/>
        <v>0</v>
      </c>
      <c r="L30" s="124">
        <f t="shared" si="28"/>
        <v>0</v>
      </c>
      <c r="M30" s="124">
        <f t="shared" si="28"/>
        <v>0</v>
      </c>
      <c r="N30" s="124">
        <f t="shared" si="28"/>
        <v>0</v>
      </c>
      <c r="O30" s="124">
        <f t="shared" si="28"/>
        <v>0</v>
      </c>
      <c r="P30" s="124">
        <f t="shared" si="28"/>
        <v>0</v>
      </c>
      <c r="Q30" s="124">
        <f t="shared" si="28"/>
        <v>0</v>
      </c>
      <c r="R30" s="124">
        <f t="shared" si="28"/>
        <v>0</v>
      </c>
      <c r="S30" s="124">
        <f t="shared" si="28"/>
        <v>0</v>
      </c>
      <c r="T30" s="125">
        <f t="shared" si="3"/>
        <v>0</v>
      </c>
    </row>
    <row r="31" ht="15.75" customHeight="1">
      <c r="A31" s="126" t="s">
        <v>275</v>
      </c>
      <c r="B31" s="126" t="s">
        <v>278</v>
      </c>
      <c r="C31" s="105">
        <v>1.0</v>
      </c>
      <c r="D31" s="98" t="s">
        <v>131</v>
      </c>
      <c r="E31" s="124">
        <f t="shared" ref="E31:S31" si="29">IF(ISNA(INDEX(INDIRECT(E$3&amp;"!$J:$J"),MATCH($B31,INDIRECT(E$3&amp;"!$B:$B"),0),1)),0,INDEX(INDIRECT(E$3&amp;"!$J:$J"),MATCH($B31,INDIRECT(E$3&amp;"!$B:$B"),0),1))</f>
        <v>0</v>
      </c>
      <c r="F31" s="124">
        <f t="shared" si="29"/>
        <v>0</v>
      </c>
      <c r="G31" s="124">
        <f t="shared" si="29"/>
        <v>0</v>
      </c>
      <c r="H31" s="124">
        <f t="shared" si="29"/>
        <v>0</v>
      </c>
      <c r="I31" s="131">
        <f t="shared" si="29"/>
        <v>0</v>
      </c>
      <c r="J31" s="124">
        <f t="shared" si="29"/>
        <v>0</v>
      </c>
      <c r="K31" s="124">
        <f t="shared" si="29"/>
        <v>2</v>
      </c>
      <c r="L31" s="124">
        <f t="shared" si="29"/>
        <v>0</v>
      </c>
      <c r="M31" s="124">
        <f t="shared" si="29"/>
        <v>0</v>
      </c>
      <c r="N31" s="124">
        <f t="shared" si="29"/>
        <v>0</v>
      </c>
      <c r="O31" s="124">
        <f t="shared" si="29"/>
        <v>0</v>
      </c>
      <c r="P31" s="124">
        <f t="shared" si="29"/>
        <v>0</v>
      </c>
      <c r="Q31" s="124">
        <f t="shared" si="29"/>
        <v>0</v>
      </c>
      <c r="R31" s="124">
        <f t="shared" si="29"/>
        <v>0</v>
      </c>
      <c r="S31" s="124">
        <f t="shared" si="29"/>
        <v>0</v>
      </c>
      <c r="T31" s="125">
        <f t="shared" si="3"/>
        <v>2</v>
      </c>
    </row>
    <row r="32" ht="15.75" customHeight="1">
      <c r="A32" s="126" t="s">
        <v>275</v>
      </c>
      <c r="B32" s="113" t="s">
        <v>279</v>
      </c>
      <c r="C32" s="105">
        <v>1.0</v>
      </c>
      <c r="D32" s="98" t="s">
        <v>131</v>
      </c>
      <c r="E32" s="124">
        <f t="shared" ref="E32:S32" si="30">IF(ISNA(INDEX(INDIRECT(E$3&amp;"!$J:$J"),MATCH($B32,INDIRECT(E$3&amp;"!$B:$B"),0),1)),0,INDEX(INDIRECT(E$3&amp;"!$J:$J"),MATCH($B32,INDIRECT(E$3&amp;"!$B:$B"),0),1))</f>
        <v>0</v>
      </c>
      <c r="F32" s="124">
        <f t="shared" si="30"/>
        <v>0</v>
      </c>
      <c r="G32" s="124">
        <f t="shared" si="30"/>
        <v>0</v>
      </c>
      <c r="H32" s="124">
        <f t="shared" si="30"/>
        <v>0</v>
      </c>
      <c r="I32" s="124">
        <f t="shared" si="30"/>
        <v>0</v>
      </c>
      <c r="J32" s="124">
        <f t="shared" si="30"/>
        <v>0</v>
      </c>
      <c r="K32" s="124">
        <f t="shared" si="30"/>
        <v>1</v>
      </c>
      <c r="L32" s="124">
        <f t="shared" si="30"/>
        <v>0</v>
      </c>
      <c r="M32" s="124">
        <f t="shared" si="30"/>
        <v>0</v>
      </c>
      <c r="N32" s="124">
        <f t="shared" si="30"/>
        <v>0</v>
      </c>
      <c r="O32" s="124">
        <f t="shared" si="30"/>
        <v>0</v>
      </c>
      <c r="P32" s="124">
        <f t="shared" si="30"/>
        <v>0</v>
      </c>
      <c r="Q32" s="124">
        <f t="shared" si="30"/>
        <v>0</v>
      </c>
      <c r="R32" s="124">
        <f t="shared" si="30"/>
        <v>0</v>
      </c>
      <c r="S32" s="124">
        <f t="shared" si="30"/>
        <v>0</v>
      </c>
      <c r="T32" s="125">
        <f t="shared" si="3"/>
        <v>1</v>
      </c>
    </row>
    <row r="33" ht="15.75" customHeight="1">
      <c r="A33" s="126" t="s">
        <v>275</v>
      </c>
      <c r="B33" s="126" t="s">
        <v>225</v>
      </c>
      <c r="C33" s="105">
        <v>1.0</v>
      </c>
      <c r="D33" s="98" t="s">
        <v>131</v>
      </c>
      <c r="E33" s="124">
        <f t="shared" ref="E33:S33" si="31">IF(ISNA(INDEX(INDIRECT(E$3&amp;"!$J:$J"),MATCH($B33,INDIRECT(E$3&amp;"!$B:$B"),0),1)),0,INDEX(INDIRECT(E$3&amp;"!$J:$J"),MATCH($B33,INDIRECT(E$3&amp;"!$B:$B"),0),1))</f>
        <v>0</v>
      </c>
      <c r="F33" s="124">
        <f t="shared" si="31"/>
        <v>0</v>
      </c>
      <c r="G33" s="124">
        <f t="shared" si="31"/>
        <v>0</v>
      </c>
      <c r="H33" s="124">
        <f t="shared" si="31"/>
        <v>0</v>
      </c>
      <c r="I33" s="124">
        <f t="shared" si="31"/>
        <v>0</v>
      </c>
      <c r="J33" s="124">
        <f t="shared" si="31"/>
        <v>0</v>
      </c>
      <c r="K33" s="124">
        <f t="shared" si="31"/>
        <v>0</v>
      </c>
      <c r="L33" s="124">
        <f t="shared" si="31"/>
        <v>0</v>
      </c>
      <c r="M33" s="124">
        <f t="shared" si="31"/>
        <v>2</v>
      </c>
      <c r="N33" s="124">
        <f t="shared" si="31"/>
        <v>0</v>
      </c>
      <c r="O33" s="124">
        <f t="shared" si="31"/>
        <v>0</v>
      </c>
      <c r="P33" s="124">
        <f t="shared" si="31"/>
        <v>0</v>
      </c>
      <c r="Q33" s="124">
        <f t="shared" si="31"/>
        <v>0</v>
      </c>
      <c r="R33" s="124">
        <f t="shared" si="31"/>
        <v>0</v>
      </c>
      <c r="S33" s="124">
        <f t="shared" si="31"/>
        <v>0</v>
      </c>
      <c r="T33" s="132">
        <f t="shared" ref="T33:T113" si="33">SUMIF(E$1:S$1,TRUE,E33:S33)</f>
        <v>2</v>
      </c>
    </row>
    <row r="34" ht="15.75" customHeight="1">
      <c r="A34" s="126" t="s">
        <v>275</v>
      </c>
      <c r="B34" s="126" t="s">
        <v>280</v>
      </c>
      <c r="C34" s="105">
        <v>1.0</v>
      </c>
      <c r="D34" s="98" t="s">
        <v>131</v>
      </c>
      <c r="E34" s="124">
        <f t="shared" ref="E34:S34" si="32">IF(ISNA(INDEX(INDIRECT(E$3&amp;"!$J:$J"),MATCH($B34,INDIRECT(E$3&amp;"!$B:$B"),0),1)),0,INDEX(INDIRECT(E$3&amp;"!$J:$J"),MATCH($B34,INDIRECT(E$3&amp;"!$B:$B"),0),1))</f>
        <v>0</v>
      </c>
      <c r="F34" s="124">
        <f t="shared" si="32"/>
        <v>0</v>
      </c>
      <c r="G34" s="124">
        <f t="shared" si="32"/>
        <v>0</v>
      </c>
      <c r="H34" s="124">
        <f t="shared" si="32"/>
        <v>0</v>
      </c>
      <c r="I34" s="124">
        <f t="shared" si="32"/>
        <v>0</v>
      </c>
      <c r="J34" s="124">
        <f t="shared" si="32"/>
        <v>0</v>
      </c>
      <c r="K34" s="124">
        <f t="shared" si="32"/>
        <v>0</v>
      </c>
      <c r="L34" s="124">
        <f t="shared" si="32"/>
        <v>0</v>
      </c>
      <c r="M34" s="124">
        <f t="shared" si="32"/>
        <v>0</v>
      </c>
      <c r="N34" s="124">
        <f t="shared" si="32"/>
        <v>0</v>
      </c>
      <c r="O34" s="124">
        <f t="shared" si="32"/>
        <v>0</v>
      </c>
      <c r="P34" s="124">
        <f t="shared" si="32"/>
        <v>0</v>
      </c>
      <c r="Q34" s="124">
        <f t="shared" si="32"/>
        <v>0</v>
      </c>
      <c r="R34" s="124">
        <f t="shared" si="32"/>
        <v>0</v>
      </c>
      <c r="S34" s="124">
        <f t="shared" si="32"/>
        <v>0</v>
      </c>
      <c r="T34" s="132">
        <f t="shared" si="33"/>
        <v>0</v>
      </c>
    </row>
    <row r="35" ht="15.75" customHeight="1">
      <c r="A35" s="126" t="s">
        <v>275</v>
      </c>
      <c r="B35" s="126"/>
      <c r="C35" s="105">
        <v>1.0</v>
      </c>
      <c r="D35" s="98" t="s">
        <v>131</v>
      </c>
      <c r="E35" s="124">
        <f t="shared" ref="E35:S35" si="34">IF(ISNA(INDEX(INDIRECT(E$3&amp;"!$J:$J"),MATCH($B35,INDIRECT(E$3&amp;"!$B:$B"),0),1)),0,INDEX(INDIRECT(E$3&amp;"!$J:$J"),MATCH($B35,INDIRECT(E$3&amp;"!$B:$B"),0),1))</f>
        <v>0</v>
      </c>
      <c r="F35" s="124">
        <f t="shared" si="34"/>
        <v>0</v>
      </c>
      <c r="G35" s="124">
        <f t="shared" si="34"/>
        <v>0</v>
      </c>
      <c r="H35" s="124">
        <f t="shared" si="34"/>
        <v>0</v>
      </c>
      <c r="I35" s="124">
        <f t="shared" si="34"/>
        <v>0</v>
      </c>
      <c r="J35" s="124">
        <f t="shared" si="34"/>
        <v>0</v>
      </c>
      <c r="K35" s="124">
        <f t="shared" si="34"/>
        <v>0</v>
      </c>
      <c r="L35" s="124">
        <f t="shared" si="34"/>
        <v>0</v>
      </c>
      <c r="M35" s="124">
        <f t="shared" si="34"/>
        <v>0</v>
      </c>
      <c r="N35" s="124">
        <f t="shared" si="34"/>
        <v>0</v>
      </c>
      <c r="O35" s="124">
        <f t="shared" si="34"/>
        <v>0</v>
      </c>
      <c r="P35" s="124">
        <f t="shared" si="34"/>
        <v>0</v>
      </c>
      <c r="Q35" s="124">
        <f t="shared" si="34"/>
        <v>0</v>
      </c>
      <c r="R35" s="124">
        <f t="shared" si="34"/>
        <v>0</v>
      </c>
      <c r="S35" s="124">
        <f t="shared" si="34"/>
        <v>0</v>
      </c>
      <c r="T35" s="132">
        <f t="shared" si="33"/>
        <v>0</v>
      </c>
    </row>
    <row r="36" ht="15.75" customHeight="1">
      <c r="A36" s="126" t="s">
        <v>275</v>
      </c>
      <c r="B36" s="126"/>
      <c r="C36" s="105">
        <v>1.0</v>
      </c>
      <c r="D36" s="98" t="s">
        <v>131</v>
      </c>
      <c r="E36" s="124">
        <f t="shared" ref="E36:S36" si="35">IF(ISNA(INDEX(INDIRECT(E$3&amp;"!$J:$J"),MATCH($B36,INDIRECT(E$3&amp;"!$B:$B"),0),1)),0,INDEX(INDIRECT(E$3&amp;"!$J:$J"),MATCH($B36,INDIRECT(E$3&amp;"!$B:$B"),0),1))</f>
        <v>0</v>
      </c>
      <c r="F36" s="124">
        <f t="shared" si="35"/>
        <v>0</v>
      </c>
      <c r="G36" s="124">
        <f t="shared" si="35"/>
        <v>0</v>
      </c>
      <c r="H36" s="124">
        <f t="shared" si="35"/>
        <v>0</v>
      </c>
      <c r="I36" s="124">
        <f t="shared" si="35"/>
        <v>0</v>
      </c>
      <c r="J36" s="124">
        <f t="shared" si="35"/>
        <v>0</v>
      </c>
      <c r="K36" s="124">
        <f t="shared" si="35"/>
        <v>0</v>
      </c>
      <c r="L36" s="124">
        <f t="shared" si="35"/>
        <v>0</v>
      </c>
      <c r="M36" s="124">
        <f t="shared" si="35"/>
        <v>0</v>
      </c>
      <c r="N36" s="124">
        <f t="shared" si="35"/>
        <v>0</v>
      </c>
      <c r="O36" s="124">
        <f t="shared" si="35"/>
        <v>0</v>
      </c>
      <c r="P36" s="124">
        <f t="shared" si="35"/>
        <v>0</v>
      </c>
      <c r="Q36" s="124">
        <f t="shared" si="35"/>
        <v>0</v>
      </c>
      <c r="R36" s="124">
        <f t="shared" si="35"/>
        <v>0</v>
      </c>
      <c r="S36" s="124">
        <f t="shared" si="35"/>
        <v>0</v>
      </c>
      <c r="T36" s="132">
        <f t="shared" si="33"/>
        <v>0</v>
      </c>
    </row>
    <row r="37" ht="15.75" customHeight="1">
      <c r="A37" s="126" t="s">
        <v>275</v>
      </c>
      <c r="B37" s="126"/>
      <c r="C37" s="105">
        <v>1.0</v>
      </c>
      <c r="D37" s="98" t="s">
        <v>131</v>
      </c>
      <c r="E37" s="124">
        <f t="shared" ref="E37:S37" si="36">IF(ISNA(INDEX(INDIRECT(E$3&amp;"!$J:$J"),MATCH($B37,INDIRECT(E$3&amp;"!$B:$B"),0),1)),0,INDEX(INDIRECT(E$3&amp;"!$J:$J"),MATCH($B37,INDIRECT(E$3&amp;"!$B:$B"),0),1))</f>
        <v>0</v>
      </c>
      <c r="F37" s="124">
        <f t="shared" si="36"/>
        <v>0</v>
      </c>
      <c r="G37" s="124">
        <f t="shared" si="36"/>
        <v>0</v>
      </c>
      <c r="H37" s="124">
        <f t="shared" si="36"/>
        <v>0</v>
      </c>
      <c r="I37" s="124">
        <f t="shared" si="36"/>
        <v>0</v>
      </c>
      <c r="J37" s="124">
        <f t="shared" si="36"/>
        <v>0</v>
      </c>
      <c r="K37" s="124">
        <f t="shared" si="36"/>
        <v>0</v>
      </c>
      <c r="L37" s="124">
        <f t="shared" si="36"/>
        <v>0</v>
      </c>
      <c r="M37" s="124">
        <f t="shared" si="36"/>
        <v>0</v>
      </c>
      <c r="N37" s="124">
        <f t="shared" si="36"/>
        <v>0</v>
      </c>
      <c r="O37" s="124">
        <f t="shared" si="36"/>
        <v>0</v>
      </c>
      <c r="P37" s="124">
        <f t="shared" si="36"/>
        <v>0</v>
      </c>
      <c r="Q37" s="124">
        <f t="shared" si="36"/>
        <v>0</v>
      </c>
      <c r="R37" s="124">
        <f t="shared" si="36"/>
        <v>0</v>
      </c>
      <c r="S37" s="124">
        <f t="shared" si="36"/>
        <v>0</v>
      </c>
      <c r="T37" s="132">
        <f t="shared" si="33"/>
        <v>0</v>
      </c>
    </row>
    <row r="38" ht="15.75" customHeight="1">
      <c r="A38" s="120"/>
      <c r="B38" s="121" t="s">
        <v>41</v>
      </c>
      <c r="C38" s="133"/>
      <c r="D38" s="133"/>
      <c r="E38" s="124">
        <f t="shared" ref="E38:S38" si="37">IF(ISNA(INDEX(INDIRECT(E$3&amp;"!$J:$J"),MATCH($B38,INDIRECT(E$3&amp;"!$B:$B"),0),1)),0,INDEX(INDIRECT(E$3&amp;"!$J:$J"),MATCH($B38,INDIRECT(E$3&amp;"!$B:$B"),0),1))</f>
        <v>0</v>
      </c>
      <c r="F38" s="124">
        <f t="shared" si="37"/>
        <v>0</v>
      </c>
      <c r="G38" s="124">
        <f t="shared" si="37"/>
        <v>0</v>
      </c>
      <c r="H38" s="124">
        <f t="shared" si="37"/>
        <v>0</v>
      </c>
      <c r="I38" s="124">
        <f t="shared" si="37"/>
        <v>0</v>
      </c>
      <c r="J38" s="124">
        <f t="shared" si="37"/>
        <v>0</v>
      </c>
      <c r="K38" s="124">
        <f t="shared" si="37"/>
        <v>0</v>
      </c>
      <c r="L38" s="124">
        <f t="shared" si="37"/>
        <v>0</v>
      </c>
      <c r="M38" s="124">
        <f t="shared" si="37"/>
        <v>0</v>
      </c>
      <c r="N38" s="124">
        <f t="shared" si="37"/>
        <v>0</v>
      </c>
      <c r="O38" s="124">
        <f t="shared" si="37"/>
        <v>0</v>
      </c>
      <c r="P38" s="124">
        <f t="shared" si="37"/>
        <v>0</v>
      </c>
      <c r="Q38" s="124">
        <f t="shared" si="37"/>
        <v>0</v>
      </c>
      <c r="R38" s="124">
        <f t="shared" si="37"/>
        <v>0</v>
      </c>
      <c r="S38" s="124">
        <f t="shared" si="37"/>
        <v>0</v>
      </c>
      <c r="T38" s="132">
        <f t="shared" si="33"/>
        <v>0</v>
      </c>
    </row>
    <row r="39" ht="15.75" customHeight="1">
      <c r="A39" s="126" t="s">
        <v>281</v>
      </c>
      <c r="B39" s="126" t="s">
        <v>42</v>
      </c>
      <c r="C39" s="127">
        <v>1.0</v>
      </c>
      <c r="D39" s="98" t="s">
        <v>131</v>
      </c>
      <c r="E39" s="124">
        <f t="shared" ref="E39:S39" si="38">IF(ISNA(INDEX(INDIRECT(E$3&amp;"!$J:$J"),MATCH($B39,INDIRECT(E$3&amp;"!$B:$B"),0),1)),0,INDEX(INDIRECT(E$3&amp;"!$J:$J"),MATCH($B39,INDIRECT(E$3&amp;"!$B:$B"),0),1))</f>
        <v>0</v>
      </c>
      <c r="F39" s="124">
        <f t="shared" si="38"/>
        <v>0</v>
      </c>
      <c r="G39" s="124">
        <f t="shared" si="38"/>
        <v>0</v>
      </c>
      <c r="H39" s="124">
        <f t="shared" si="38"/>
        <v>0</v>
      </c>
      <c r="I39" s="124">
        <f t="shared" si="38"/>
        <v>0</v>
      </c>
      <c r="J39" s="124">
        <f t="shared" si="38"/>
        <v>0</v>
      </c>
      <c r="K39" s="124">
        <f t="shared" si="38"/>
        <v>0</v>
      </c>
      <c r="L39" s="124">
        <f t="shared" si="38"/>
        <v>0</v>
      </c>
      <c r="M39" s="124">
        <f t="shared" si="38"/>
        <v>0</v>
      </c>
      <c r="N39" s="124">
        <f t="shared" si="38"/>
        <v>0</v>
      </c>
      <c r="O39" s="124">
        <f t="shared" si="38"/>
        <v>0</v>
      </c>
      <c r="P39" s="124">
        <f t="shared" si="38"/>
        <v>0</v>
      </c>
      <c r="Q39" s="124">
        <f t="shared" si="38"/>
        <v>0</v>
      </c>
      <c r="R39" s="124">
        <f t="shared" si="38"/>
        <v>0</v>
      </c>
      <c r="S39" s="124">
        <f t="shared" si="38"/>
        <v>0</v>
      </c>
      <c r="T39" s="132">
        <f t="shared" si="33"/>
        <v>0</v>
      </c>
    </row>
    <row r="40" ht="15.75" customHeight="1">
      <c r="A40" s="126" t="s">
        <v>281</v>
      </c>
      <c r="B40" s="126" t="s">
        <v>43</v>
      </c>
      <c r="C40" s="127">
        <v>1.0</v>
      </c>
      <c r="D40" s="98" t="s">
        <v>131</v>
      </c>
      <c r="E40" s="124">
        <f t="shared" ref="E40:S40" si="39">IF(ISNA(INDEX(INDIRECT(E$3&amp;"!$J:$J"),MATCH($B40,INDIRECT(E$3&amp;"!$B:$B"),0),1)),0,INDEX(INDIRECT(E$3&amp;"!$J:$J"),MATCH($B40,INDIRECT(E$3&amp;"!$B:$B"),0),1))</f>
        <v>0</v>
      </c>
      <c r="F40" s="124">
        <f t="shared" si="39"/>
        <v>0</v>
      </c>
      <c r="G40" s="124">
        <f t="shared" si="39"/>
        <v>0</v>
      </c>
      <c r="H40" s="124">
        <f t="shared" si="39"/>
        <v>0</v>
      </c>
      <c r="I40" s="124">
        <f t="shared" si="39"/>
        <v>0</v>
      </c>
      <c r="J40" s="124">
        <f t="shared" si="39"/>
        <v>0</v>
      </c>
      <c r="K40" s="124">
        <f t="shared" si="39"/>
        <v>0</v>
      </c>
      <c r="L40" s="124">
        <f t="shared" si="39"/>
        <v>0</v>
      </c>
      <c r="M40" s="124">
        <f t="shared" si="39"/>
        <v>0</v>
      </c>
      <c r="N40" s="124">
        <f t="shared" si="39"/>
        <v>0</v>
      </c>
      <c r="O40" s="124">
        <f t="shared" si="39"/>
        <v>0</v>
      </c>
      <c r="P40" s="124">
        <f t="shared" si="39"/>
        <v>0</v>
      </c>
      <c r="Q40" s="124">
        <f t="shared" si="39"/>
        <v>0</v>
      </c>
      <c r="R40" s="124">
        <f t="shared" si="39"/>
        <v>0</v>
      </c>
      <c r="S40" s="124">
        <f t="shared" si="39"/>
        <v>0</v>
      </c>
      <c r="T40" s="132">
        <f t="shared" si="33"/>
        <v>0</v>
      </c>
    </row>
    <row r="41" ht="15.75" customHeight="1">
      <c r="A41" s="126" t="s">
        <v>281</v>
      </c>
      <c r="B41" s="126" t="s">
        <v>44</v>
      </c>
      <c r="C41" s="127">
        <v>1.0</v>
      </c>
      <c r="D41" s="128" t="s">
        <v>282</v>
      </c>
      <c r="E41" s="124">
        <f t="shared" ref="E41:S41" si="40">IF(ISNA(INDEX(INDIRECT(E$3&amp;"!$J:$J"),MATCH($B41,INDIRECT(E$3&amp;"!$B:$B"),0),1)),0,INDEX(INDIRECT(E$3&amp;"!$J:$J"),MATCH($B41,INDIRECT(E$3&amp;"!$B:$B"),0),1))</f>
        <v>0</v>
      </c>
      <c r="F41" s="124">
        <f t="shared" si="40"/>
        <v>0</v>
      </c>
      <c r="G41" s="124">
        <f t="shared" si="40"/>
        <v>0</v>
      </c>
      <c r="H41" s="124">
        <f t="shared" si="40"/>
        <v>0</v>
      </c>
      <c r="I41" s="124">
        <f t="shared" si="40"/>
        <v>0</v>
      </c>
      <c r="J41" s="124">
        <f t="shared" si="40"/>
        <v>0</v>
      </c>
      <c r="K41" s="124">
        <f t="shared" si="40"/>
        <v>0</v>
      </c>
      <c r="L41" s="124">
        <f t="shared" si="40"/>
        <v>0</v>
      </c>
      <c r="M41" s="124">
        <f t="shared" si="40"/>
        <v>0</v>
      </c>
      <c r="N41" s="124">
        <f t="shared" si="40"/>
        <v>0</v>
      </c>
      <c r="O41" s="124">
        <f t="shared" si="40"/>
        <v>0</v>
      </c>
      <c r="P41" s="124">
        <f t="shared" si="40"/>
        <v>0</v>
      </c>
      <c r="Q41" s="124">
        <f t="shared" si="40"/>
        <v>0</v>
      </c>
      <c r="R41" s="124">
        <f t="shared" si="40"/>
        <v>0</v>
      </c>
      <c r="S41" s="124">
        <f t="shared" si="40"/>
        <v>0</v>
      </c>
      <c r="T41" s="132">
        <f t="shared" si="33"/>
        <v>0</v>
      </c>
    </row>
    <row r="42" ht="15.75" customHeight="1">
      <c r="A42" s="126" t="s">
        <v>281</v>
      </c>
      <c r="B42" s="126" t="s">
        <v>45</v>
      </c>
      <c r="C42" s="127">
        <v>1.0</v>
      </c>
      <c r="D42" s="128" t="s">
        <v>282</v>
      </c>
      <c r="E42" s="124">
        <f t="shared" ref="E42:S42" si="41">IF(ISNA(INDEX(INDIRECT(E$3&amp;"!$J:$J"),MATCH($B42,INDIRECT(E$3&amp;"!$B:$B"),0),1)),0,INDEX(INDIRECT(E$3&amp;"!$J:$J"),MATCH($B42,INDIRECT(E$3&amp;"!$B:$B"),0),1))</f>
        <v>0</v>
      </c>
      <c r="F42" s="124">
        <f t="shared" si="41"/>
        <v>0</v>
      </c>
      <c r="G42" s="124">
        <f t="shared" si="41"/>
        <v>0</v>
      </c>
      <c r="H42" s="124">
        <f t="shared" si="41"/>
        <v>0</v>
      </c>
      <c r="I42" s="124">
        <f t="shared" si="41"/>
        <v>0</v>
      </c>
      <c r="J42" s="124">
        <f t="shared" si="41"/>
        <v>0</v>
      </c>
      <c r="K42" s="124">
        <f t="shared" si="41"/>
        <v>0</v>
      </c>
      <c r="L42" s="124">
        <f t="shared" si="41"/>
        <v>0</v>
      </c>
      <c r="M42" s="124">
        <f t="shared" si="41"/>
        <v>0</v>
      </c>
      <c r="N42" s="124">
        <f t="shared" si="41"/>
        <v>0</v>
      </c>
      <c r="O42" s="124">
        <f t="shared" si="41"/>
        <v>0</v>
      </c>
      <c r="P42" s="124">
        <f t="shared" si="41"/>
        <v>0</v>
      </c>
      <c r="Q42" s="124">
        <f t="shared" si="41"/>
        <v>0</v>
      </c>
      <c r="R42" s="124">
        <f t="shared" si="41"/>
        <v>0</v>
      </c>
      <c r="S42" s="124">
        <f t="shared" si="41"/>
        <v>0</v>
      </c>
      <c r="T42" s="132">
        <f t="shared" si="33"/>
        <v>0</v>
      </c>
    </row>
    <row r="43" ht="15.75" customHeight="1">
      <c r="A43" s="126" t="s">
        <v>281</v>
      </c>
      <c r="B43" s="126" t="s">
        <v>46</v>
      </c>
      <c r="C43" s="127">
        <v>1.0</v>
      </c>
      <c r="D43" s="128" t="s">
        <v>283</v>
      </c>
      <c r="E43" s="124">
        <f t="shared" ref="E43:S43" si="42">IF(ISNA(INDEX(INDIRECT(E$3&amp;"!$J:$J"),MATCH($B43,INDIRECT(E$3&amp;"!$B:$B"),0),1)),0,INDEX(INDIRECT(E$3&amp;"!$J:$J"),MATCH($B43,INDIRECT(E$3&amp;"!$B:$B"),0),1))</f>
        <v>0</v>
      </c>
      <c r="F43" s="124">
        <f t="shared" si="42"/>
        <v>0</v>
      </c>
      <c r="G43" s="124">
        <f t="shared" si="42"/>
        <v>0</v>
      </c>
      <c r="H43" s="124">
        <f t="shared" si="42"/>
        <v>0</v>
      </c>
      <c r="I43" s="124">
        <f t="shared" si="42"/>
        <v>0</v>
      </c>
      <c r="J43" s="124">
        <f t="shared" si="42"/>
        <v>0</v>
      </c>
      <c r="K43" s="124">
        <f t="shared" si="42"/>
        <v>0</v>
      </c>
      <c r="L43" s="124">
        <f t="shared" si="42"/>
        <v>0</v>
      </c>
      <c r="M43" s="124">
        <f t="shared" si="42"/>
        <v>0</v>
      </c>
      <c r="N43" s="124">
        <f t="shared" si="42"/>
        <v>0</v>
      </c>
      <c r="O43" s="124">
        <f t="shared" si="42"/>
        <v>0</v>
      </c>
      <c r="P43" s="124">
        <f t="shared" si="42"/>
        <v>0</v>
      </c>
      <c r="Q43" s="124">
        <f t="shared" si="42"/>
        <v>0</v>
      </c>
      <c r="R43" s="124">
        <f t="shared" si="42"/>
        <v>0</v>
      </c>
      <c r="S43" s="124">
        <f t="shared" si="42"/>
        <v>0</v>
      </c>
      <c r="T43" s="132">
        <f t="shared" si="33"/>
        <v>0</v>
      </c>
    </row>
    <row r="44" ht="15.75" customHeight="1">
      <c r="A44" s="126" t="s">
        <v>281</v>
      </c>
      <c r="B44" s="126" t="s">
        <v>47</v>
      </c>
      <c r="C44" s="127">
        <v>1.0</v>
      </c>
      <c r="D44" s="128" t="s">
        <v>282</v>
      </c>
      <c r="E44" s="124">
        <f t="shared" ref="E44:S44" si="43">IF(ISNA(INDEX(INDIRECT(E$3&amp;"!$J:$J"),MATCH($B44,INDIRECT(E$3&amp;"!$B:$B"),0),1)),0,INDEX(INDIRECT(E$3&amp;"!$J:$J"),MATCH($B44,INDIRECT(E$3&amp;"!$B:$B"),0),1))</f>
        <v>0</v>
      </c>
      <c r="F44" s="124">
        <f t="shared" si="43"/>
        <v>0</v>
      </c>
      <c r="G44" s="124">
        <f t="shared" si="43"/>
        <v>0</v>
      </c>
      <c r="H44" s="124">
        <f t="shared" si="43"/>
        <v>0</v>
      </c>
      <c r="I44" s="124">
        <f t="shared" si="43"/>
        <v>0</v>
      </c>
      <c r="J44" s="124">
        <f t="shared" si="43"/>
        <v>0</v>
      </c>
      <c r="K44" s="124">
        <f t="shared" si="43"/>
        <v>0</v>
      </c>
      <c r="L44" s="124">
        <f t="shared" si="43"/>
        <v>0</v>
      </c>
      <c r="M44" s="124">
        <f t="shared" si="43"/>
        <v>0</v>
      </c>
      <c r="N44" s="124">
        <f t="shared" si="43"/>
        <v>0</v>
      </c>
      <c r="O44" s="124">
        <f t="shared" si="43"/>
        <v>0</v>
      </c>
      <c r="P44" s="124">
        <f t="shared" si="43"/>
        <v>0</v>
      </c>
      <c r="Q44" s="124">
        <f t="shared" si="43"/>
        <v>0</v>
      </c>
      <c r="R44" s="124">
        <f t="shared" si="43"/>
        <v>0</v>
      </c>
      <c r="S44" s="124">
        <f t="shared" si="43"/>
        <v>0</v>
      </c>
      <c r="T44" s="132">
        <f t="shared" si="33"/>
        <v>0</v>
      </c>
    </row>
    <row r="45" ht="15.75" customHeight="1">
      <c r="A45" s="126" t="s">
        <v>281</v>
      </c>
      <c r="B45" s="126" t="s">
        <v>48</v>
      </c>
      <c r="C45" s="127">
        <v>1.0</v>
      </c>
      <c r="D45" s="128" t="s">
        <v>284</v>
      </c>
      <c r="E45" s="124">
        <f t="shared" ref="E45:S45" si="44">IF(ISNA(INDEX(INDIRECT(E$3&amp;"!$J:$J"),MATCH($B45,INDIRECT(E$3&amp;"!$B:$B"),0),1)),0,INDEX(INDIRECT(E$3&amp;"!$J:$J"),MATCH($B45,INDIRECT(E$3&amp;"!$B:$B"),0),1))</f>
        <v>0</v>
      </c>
      <c r="F45" s="124">
        <f t="shared" si="44"/>
        <v>0</v>
      </c>
      <c r="G45" s="124">
        <f t="shared" si="44"/>
        <v>0</v>
      </c>
      <c r="H45" s="124">
        <f t="shared" si="44"/>
        <v>0</v>
      </c>
      <c r="I45" s="124">
        <f t="shared" si="44"/>
        <v>0</v>
      </c>
      <c r="J45" s="124">
        <f t="shared" si="44"/>
        <v>0</v>
      </c>
      <c r="K45" s="124">
        <f t="shared" si="44"/>
        <v>0</v>
      </c>
      <c r="L45" s="124">
        <f t="shared" si="44"/>
        <v>0</v>
      </c>
      <c r="M45" s="124">
        <f t="shared" si="44"/>
        <v>0</v>
      </c>
      <c r="N45" s="124">
        <f t="shared" si="44"/>
        <v>0</v>
      </c>
      <c r="O45" s="124">
        <f t="shared" si="44"/>
        <v>0</v>
      </c>
      <c r="P45" s="124">
        <f t="shared" si="44"/>
        <v>0</v>
      </c>
      <c r="Q45" s="124">
        <f t="shared" si="44"/>
        <v>0</v>
      </c>
      <c r="R45" s="124">
        <f t="shared" si="44"/>
        <v>0</v>
      </c>
      <c r="S45" s="124">
        <f t="shared" si="44"/>
        <v>0</v>
      </c>
      <c r="T45" s="132">
        <f t="shared" si="33"/>
        <v>0</v>
      </c>
    </row>
    <row r="46" ht="15.75" customHeight="1">
      <c r="A46" s="126" t="s">
        <v>281</v>
      </c>
      <c r="B46" s="126" t="s">
        <v>49</v>
      </c>
      <c r="C46" s="127">
        <v>1.0</v>
      </c>
      <c r="D46" s="98" t="s">
        <v>131</v>
      </c>
      <c r="E46" s="124">
        <f t="shared" ref="E46:S46" si="45">IF(ISNA(INDEX(INDIRECT(E$3&amp;"!$J:$J"),MATCH($B46,INDIRECT(E$3&amp;"!$B:$B"),0),1)),0,INDEX(INDIRECT(E$3&amp;"!$J:$J"),MATCH($B46,INDIRECT(E$3&amp;"!$B:$B"),0),1))</f>
        <v>0</v>
      </c>
      <c r="F46" s="124">
        <f t="shared" si="45"/>
        <v>0</v>
      </c>
      <c r="G46" s="124">
        <f t="shared" si="45"/>
        <v>0</v>
      </c>
      <c r="H46" s="124">
        <f t="shared" si="45"/>
        <v>0</v>
      </c>
      <c r="I46" s="124">
        <f t="shared" si="45"/>
        <v>0</v>
      </c>
      <c r="J46" s="124">
        <f t="shared" si="45"/>
        <v>0</v>
      </c>
      <c r="K46" s="124">
        <f t="shared" si="45"/>
        <v>0</v>
      </c>
      <c r="L46" s="124">
        <f t="shared" si="45"/>
        <v>0</v>
      </c>
      <c r="M46" s="124">
        <f t="shared" si="45"/>
        <v>0</v>
      </c>
      <c r="N46" s="124">
        <f t="shared" si="45"/>
        <v>0</v>
      </c>
      <c r="O46" s="124">
        <f t="shared" si="45"/>
        <v>0</v>
      </c>
      <c r="P46" s="124">
        <f t="shared" si="45"/>
        <v>0</v>
      </c>
      <c r="Q46" s="124">
        <f t="shared" si="45"/>
        <v>0</v>
      </c>
      <c r="R46" s="124">
        <f t="shared" si="45"/>
        <v>0</v>
      </c>
      <c r="S46" s="124">
        <f t="shared" si="45"/>
        <v>0</v>
      </c>
      <c r="T46" s="132">
        <f t="shared" si="33"/>
        <v>0</v>
      </c>
    </row>
    <row r="47" ht="15.75" customHeight="1">
      <c r="A47" s="126" t="s">
        <v>281</v>
      </c>
      <c r="B47" s="126" t="s">
        <v>50</v>
      </c>
      <c r="C47" s="127">
        <v>1.0</v>
      </c>
      <c r="D47" s="98" t="s">
        <v>131</v>
      </c>
      <c r="E47" s="124">
        <f t="shared" ref="E47:S47" si="46">IF(ISNA(INDEX(INDIRECT(E$3&amp;"!$J:$J"),MATCH($B47,INDIRECT(E$3&amp;"!$B:$B"),0),1)),0,INDEX(INDIRECT(E$3&amp;"!$J:$J"),MATCH($B47,INDIRECT(E$3&amp;"!$B:$B"),0),1))</f>
        <v>0</v>
      </c>
      <c r="F47" s="124">
        <f t="shared" si="46"/>
        <v>0</v>
      </c>
      <c r="G47" s="124">
        <f t="shared" si="46"/>
        <v>0</v>
      </c>
      <c r="H47" s="124">
        <f t="shared" si="46"/>
        <v>0</v>
      </c>
      <c r="I47" s="124">
        <f t="shared" si="46"/>
        <v>0</v>
      </c>
      <c r="J47" s="124">
        <f t="shared" si="46"/>
        <v>0</v>
      </c>
      <c r="K47" s="124">
        <f t="shared" si="46"/>
        <v>0</v>
      </c>
      <c r="L47" s="124">
        <f t="shared" si="46"/>
        <v>0</v>
      </c>
      <c r="M47" s="124">
        <f t="shared" si="46"/>
        <v>0</v>
      </c>
      <c r="N47" s="124">
        <f t="shared" si="46"/>
        <v>0</v>
      </c>
      <c r="O47" s="124">
        <f t="shared" si="46"/>
        <v>0</v>
      </c>
      <c r="P47" s="124">
        <f t="shared" si="46"/>
        <v>0</v>
      </c>
      <c r="Q47" s="124">
        <f t="shared" si="46"/>
        <v>0</v>
      </c>
      <c r="R47" s="124">
        <f t="shared" si="46"/>
        <v>0</v>
      </c>
      <c r="S47" s="124">
        <f t="shared" si="46"/>
        <v>0</v>
      </c>
      <c r="T47" s="132">
        <f t="shared" si="33"/>
        <v>0</v>
      </c>
    </row>
    <row r="48" ht="15.75" customHeight="1">
      <c r="A48" s="126" t="s">
        <v>281</v>
      </c>
      <c r="B48" s="134" t="s">
        <v>51</v>
      </c>
      <c r="C48" s="127">
        <v>1.0</v>
      </c>
      <c r="D48" s="98" t="s">
        <v>131</v>
      </c>
      <c r="E48" s="124">
        <f t="shared" ref="E48:S48" si="47">IF(ISNA(INDEX(INDIRECT(E$3&amp;"!$J:$J"),MATCH($B48,INDIRECT(E$3&amp;"!$B:$B"),0),1)),0,INDEX(INDIRECT(E$3&amp;"!$J:$J"),MATCH($B48,INDIRECT(E$3&amp;"!$B:$B"),0),1))</f>
        <v>0</v>
      </c>
      <c r="F48" s="124">
        <f t="shared" si="47"/>
        <v>0</v>
      </c>
      <c r="G48" s="124">
        <f t="shared" si="47"/>
        <v>0</v>
      </c>
      <c r="H48" s="124">
        <f t="shared" si="47"/>
        <v>0</v>
      </c>
      <c r="I48" s="124">
        <f t="shared" si="47"/>
        <v>0</v>
      </c>
      <c r="J48" s="124">
        <f t="shared" si="47"/>
        <v>0</v>
      </c>
      <c r="K48" s="124">
        <f t="shared" si="47"/>
        <v>0</v>
      </c>
      <c r="L48" s="124">
        <f t="shared" si="47"/>
        <v>0</v>
      </c>
      <c r="M48" s="124">
        <f t="shared" si="47"/>
        <v>0</v>
      </c>
      <c r="N48" s="124">
        <f t="shared" si="47"/>
        <v>0</v>
      </c>
      <c r="O48" s="124">
        <f t="shared" si="47"/>
        <v>0</v>
      </c>
      <c r="P48" s="124">
        <f t="shared" si="47"/>
        <v>0</v>
      </c>
      <c r="Q48" s="124">
        <f t="shared" si="47"/>
        <v>0</v>
      </c>
      <c r="R48" s="124">
        <f t="shared" si="47"/>
        <v>0</v>
      </c>
      <c r="S48" s="124">
        <f t="shared" si="47"/>
        <v>0</v>
      </c>
      <c r="T48" s="132">
        <f t="shared" si="33"/>
        <v>0</v>
      </c>
    </row>
    <row r="49" ht="15.75" customHeight="1">
      <c r="A49" s="126" t="s">
        <v>281</v>
      </c>
      <c r="B49" s="135" t="s">
        <v>52</v>
      </c>
      <c r="C49" s="136">
        <v>1.0</v>
      </c>
      <c r="D49" s="137" t="s">
        <v>285</v>
      </c>
      <c r="E49" s="124">
        <f t="shared" ref="E49:S49" si="48">IF(ISNA(INDEX(INDIRECT(E$3&amp;"!$J:$J"),MATCH($B49,INDIRECT(E$3&amp;"!$B:$B"),0),1)),0,INDEX(INDIRECT(E$3&amp;"!$J:$J"),MATCH($B49,INDIRECT(E$3&amp;"!$B:$B"),0),1))</f>
        <v>0</v>
      </c>
      <c r="F49" s="124">
        <f t="shared" si="48"/>
        <v>0</v>
      </c>
      <c r="G49" s="124">
        <f t="shared" si="48"/>
        <v>0</v>
      </c>
      <c r="H49" s="124">
        <f t="shared" si="48"/>
        <v>0</v>
      </c>
      <c r="I49" s="124">
        <f t="shared" si="48"/>
        <v>0</v>
      </c>
      <c r="J49" s="124">
        <f t="shared" si="48"/>
        <v>0</v>
      </c>
      <c r="K49" s="124">
        <f t="shared" si="48"/>
        <v>1</v>
      </c>
      <c r="L49" s="124">
        <f t="shared" si="48"/>
        <v>0</v>
      </c>
      <c r="M49" s="124">
        <f t="shared" si="48"/>
        <v>0</v>
      </c>
      <c r="N49" s="124">
        <f t="shared" si="48"/>
        <v>0</v>
      </c>
      <c r="O49" s="124">
        <f t="shared" si="48"/>
        <v>0</v>
      </c>
      <c r="P49" s="124">
        <f t="shared" si="48"/>
        <v>0</v>
      </c>
      <c r="Q49" s="124">
        <f t="shared" si="48"/>
        <v>0</v>
      </c>
      <c r="R49" s="124">
        <f t="shared" si="48"/>
        <v>0</v>
      </c>
      <c r="S49" s="124">
        <f t="shared" si="48"/>
        <v>0</v>
      </c>
      <c r="T49" s="132">
        <f t="shared" si="33"/>
        <v>1</v>
      </c>
    </row>
    <row r="50" ht="15.75" customHeight="1">
      <c r="A50" s="126" t="s">
        <v>281</v>
      </c>
      <c r="B50" s="135" t="s">
        <v>53</v>
      </c>
      <c r="C50" s="136">
        <v>1.0</v>
      </c>
      <c r="D50" s="137" t="s">
        <v>286</v>
      </c>
      <c r="E50" s="124">
        <f t="shared" ref="E50:S50" si="49">IF(ISNA(INDEX(INDIRECT(E$3&amp;"!$J:$J"),MATCH($B50,INDIRECT(E$3&amp;"!$B:$B"),0),1)),0,INDEX(INDIRECT(E$3&amp;"!$J:$J"),MATCH($B50,INDIRECT(E$3&amp;"!$B:$B"),0),1))</f>
        <v>0</v>
      </c>
      <c r="F50" s="124">
        <f t="shared" si="49"/>
        <v>0</v>
      </c>
      <c r="G50" s="124">
        <f t="shared" si="49"/>
        <v>0</v>
      </c>
      <c r="H50" s="124">
        <f t="shared" si="49"/>
        <v>0</v>
      </c>
      <c r="I50" s="124">
        <f t="shared" si="49"/>
        <v>0</v>
      </c>
      <c r="J50" s="124">
        <f t="shared" si="49"/>
        <v>0</v>
      </c>
      <c r="K50" s="124">
        <f t="shared" si="49"/>
        <v>0</v>
      </c>
      <c r="L50" s="124">
        <f t="shared" si="49"/>
        <v>0</v>
      </c>
      <c r="M50" s="124">
        <f t="shared" si="49"/>
        <v>0</v>
      </c>
      <c r="N50" s="124">
        <f t="shared" si="49"/>
        <v>0</v>
      </c>
      <c r="O50" s="124">
        <f t="shared" si="49"/>
        <v>0</v>
      </c>
      <c r="P50" s="124">
        <f t="shared" si="49"/>
        <v>0</v>
      </c>
      <c r="Q50" s="124">
        <f t="shared" si="49"/>
        <v>0</v>
      </c>
      <c r="R50" s="124">
        <f t="shared" si="49"/>
        <v>0</v>
      </c>
      <c r="S50" s="124">
        <f t="shared" si="49"/>
        <v>0</v>
      </c>
      <c r="T50" s="132">
        <f t="shared" si="33"/>
        <v>0</v>
      </c>
    </row>
    <row r="51" ht="15.75" customHeight="1">
      <c r="A51" s="126" t="s">
        <v>281</v>
      </c>
      <c r="B51" s="135" t="s">
        <v>54</v>
      </c>
      <c r="C51" s="136">
        <v>1.0</v>
      </c>
      <c r="D51" s="137" t="s">
        <v>285</v>
      </c>
      <c r="E51" s="124">
        <f t="shared" ref="E51:S51" si="50">IF(ISNA(INDEX(INDIRECT(E$3&amp;"!$J:$J"),MATCH($B51,INDIRECT(E$3&amp;"!$B:$B"),0),1)),0,INDEX(INDIRECT(E$3&amp;"!$J:$J"),MATCH($B51,INDIRECT(E$3&amp;"!$B:$B"),0),1))</f>
        <v>0</v>
      </c>
      <c r="F51" s="124">
        <f t="shared" si="50"/>
        <v>0</v>
      </c>
      <c r="G51" s="124">
        <f t="shared" si="50"/>
        <v>0</v>
      </c>
      <c r="H51" s="124">
        <f t="shared" si="50"/>
        <v>0</v>
      </c>
      <c r="I51" s="124">
        <f t="shared" si="50"/>
        <v>0</v>
      </c>
      <c r="J51" s="124">
        <f t="shared" si="50"/>
        <v>0</v>
      </c>
      <c r="K51" s="124">
        <f t="shared" si="50"/>
        <v>0</v>
      </c>
      <c r="L51" s="124">
        <f t="shared" si="50"/>
        <v>0</v>
      </c>
      <c r="M51" s="124">
        <f t="shared" si="50"/>
        <v>0</v>
      </c>
      <c r="N51" s="124">
        <f t="shared" si="50"/>
        <v>0</v>
      </c>
      <c r="O51" s="124">
        <f t="shared" si="50"/>
        <v>0</v>
      </c>
      <c r="P51" s="124">
        <f t="shared" si="50"/>
        <v>0</v>
      </c>
      <c r="Q51" s="124">
        <f t="shared" si="50"/>
        <v>0</v>
      </c>
      <c r="R51" s="124">
        <f t="shared" si="50"/>
        <v>0</v>
      </c>
      <c r="S51" s="124">
        <f t="shared" si="50"/>
        <v>0</v>
      </c>
      <c r="T51" s="132">
        <f t="shared" si="33"/>
        <v>0</v>
      </c>
    </row>
    <row r="52" ht="15.75" customHeight="1">
      <c r="A52" s="126" t="s">
        <v>281</v>
      </c>
      <c r="B52" s="126" t="s">
        <v>55</v>
      </c>
      <c r="C52" s="127">
        <v>1.0</v>
      </c>
      <c r="D52" s="98" t="s">
        <v>131</v>
      </c>
      <c r="E52" s="124">
        <f t="shared" ref="E52:S52" si="51">IF(ISNA(INDEX(INDIRECT(E$3&amp;"!$J:$J"),MATCH($B52,INDIRECT(E$3&amp;"!$B:$B"),0),1)),0,INDEX(INDIRECT(E$3&amp;"!$J:$J"),MATCH($B52,INDIRECT(E$3&amp;"!$B:$B"),0),1))</f>
        <v>0</v>
      </c>
      <c r="F52" s="124">
        <f t="shared" si="51"/>
        <v>0</v>
      </c>
      <c r="G52" s="124">
        <f t="shared" si="51"/>
        <v>0</v>
      </c>
      <c r="H52" s="124">
        <f t="shared" si="51"/>
        <v>0</v>
      </c>
      <c r="I52" s="124">
        <f t="shared" si="51"/>
        <v>0</v>
      </c>
      <c r="J52" s="124">
        <f t="shared" si="51"/>
        <v>0</v>
      </c>
      <c r="K52" s="124">
        <f t="shared" si="51"/>
        <v>0</v>
      </c>
      <c r="L52" s="124">
        <f t="shared" si="51"/>
        <v>0</v>
      </c>
      <c r="M52" s="124">
        <f t="shared" si="51"/>
        <v>0</v>
      </c>
      <c r="N52" s="124">
        <f t="shared" si="51"/>
        <v>0</v>
      </c>
      <c r="O52" s="124">
        <f t="shared" si="51"/>
        <v>0</v>
      </c>
      <c r="P52" s="124">
        <f t="shared" si="51"/>
        <v>0</v>
      </c>
      <c r="Q52" s="124">
        <f t="shared" si="51"/>
        <v>0</v>
      </c>
      <c r="R52" s="124">
        <f t="shared" si="51"/>
        <v>0</v>
      </c>
      <c r="S52" s="124">
        <f t="shared" si="51"/>
        <v>0</v>
      </c>
      <c r="T52" s="132">
        <f t="shared" si="33"/>
        <v>0</v>
      </c>
    </row>
    <row r="53" ht="15.75" customHeight="1">
      <c r="A53" s="126" t="s">
        <v>281</v>
      </c>
      <c r="B53" s="126" t="s">
        <v>56</v>
      </c>
      <c r="C53" s="127">
        <v>1.0</v>
      </c>
      <c r="D53" s="98" t="s">
        <v>131</v>
      </c>
      <c r="E53" s="124">
        <f t="shared" ref="E53:S53" si="52">IF(ISNA(INDEX(INDIRECT(E$3&amp;"!$J:$J"),MATCH($B53,INDIRECT(E$3&amp;"!$B:$B"),0),1)),0,INDEX(INDIRECT(E$3&amp;"!$J:$J"),MATCH($B53,INDIRECT(E$3&amp;"!$B:$B"),0),1))</f>
        <v>0</v>
      </c>
      <c r="F53" s="124">
        <f t="shared" si="52"/>
        <v>0</v>
      </c>
      <c r="G53" s="124">
        <f t="shared" si="52"/>
        <v>0</v>
      </c>
      <c r="H53" s="124">
        <f t="shared" si="52"/>
        <v>0</v>
      </c>
      <c r="I53" s="124">
        <f t="shared" si="52"/>
        <v>0</v>
      </c>
      <c r="J53" s="124">
        <f t="shared" si="52"/>
        <v>0</v>
      </c>
      <c r="K53" s="124">
        <f t="shared" si="52"/>
        <v>0</v>
      </c>
      <c r="L53" s="124">
        <f t="shared" si="52"/>
        <v>0</v>
      </c>
      <c r="M53" s="124">
        <f t="shared" si="52"/>
        <v>0</v>
      </c>
      <c r="N53" s="124">
        <f t="shared" si="52"/>
        <v>0</v>
      </c>
      <c r="O53" s="124">
        <f t="shared" si="52"/>
        <v>0</v>
      </c>
      <c r="P53" s="124">
        <f t="shared" si="52"/>
        <v>0</v>
      </c>
      <c r="Q53" s="124">
        <f t="shared" si="52"/>
        <v>0</v>
      </c>
      <c r="R53" s="124">
        <f t="shared" si="52"/>
        <v>0</v>
      </c>
      <c r="S53" s="124">
        <f t="shared" si="52"/>
        <v>0</v>
      </c>
      <c r="T53" s="132">
        <f t="shared" si="33"/>
        <v>0</v>
      </c>
    </row>
    <row r="54" ht="15.75" customHeight="1">
      <c r="A54" s="126" t="s">
        <v>281</v>
      </c>
      <c r="B54" s="126" t="s">
        <v>57</v>
      </c>
      <c r="C54" s="127">
        <v>1.0</v>
      </c>
      <c r="D54" s="98" t="s">
        <v>131</v>
      </c>
      <c r="E54" s="124">
        <f t="shared" ref="E54:S54" si="53">IF(ISNA(INDEX(INDIRECT(E$3&amp;"!$J:$J"),MATCH($B54,INDIRECT(E$3&amp;"!$B:$B"),0),1)),0,INDEX(INDIRECT(E$3&amp;"!$J:$J"),MATCH($B54,INDIRECT(E$3&amp;"!$B:$B"),0),1))</f>
        <v>0</v>
      </c>
      <c r="F54" s="124">
        <f t="shared" si="53"/>
        <v>0</v>
      </c>
      <c r="G54" s="124">
        <f t="shared" si="53"/>
        <v>0</v>
      </c>
      <c r="H54" s="124">
        <f t="shared" si="53"/>
        <v>0</v>
      </c>
      <c r="I54" s="124">
        <f t="shared" si="53"/>
        <v>0</v>
      </c>
      <c r="J54" s="124">
        <f t="shared" si="53"/>
        <v>0</v>
      </c>
      <c r="K54" s="124">
        <f t="shared" si="53"/>
        <v>0</v>
      </c>
      <c r="L54" s="124">
        <f t="shared" si="53"/>
        <v>0</v>
      </c>
      <c r="M54" s="124">
        <f t="shared" si="53"/>
        <v>0</v>
      </c>
      <c r="N54" s="124">
        <f t="shared" si="53"/>
        <v>0</v>
      </c>
      <c r="O54" s="124">
        <f t="shared" si="53"/>
        <v>0</v>
      </c>
      <c r="P54" s="124">
        <f t="shared" si="53"/>
        <v>0</v>
      </c>
      <c r="Q54" s="124">
        <f t="shared" si="53"/>
        <v>0</v>
      </c>
      <c r="R54" s="124">
        <f t="shared" si="53"/>
        <v>0</v>
      </c>
      <c r="S54" s="124">
        <f t="shared" si="53"/>
        <v>0</v>
      </c>
      <c r="T54" s="132">
        <f t="shared" si="33"/>
        <v>0</v>
      </c>
    </row>
    <row r="55" ht="15.75" customHeight="1">
      <c r="A55" s="126" t="s">
        <v>281</v>
      </c>
      <c r="B55" s="126" t="s">
        <v>58</v>
      </c>
      <c r="C55" s="127">
        <v>1.0</v>
      </c>
      <c r="D55" s="98" t="s">
        <v>131</v>
      </c>
      <c r="E55" s="124">
        <f t="shared" ref="E55:S55" si="54">IF(ISNA(INDEX(INDIRECT(E$3&amp;"!$J:$J"),MATCH($B55,INDIRECT(E$3&amp;"!$B:$B"),0),1)),0,INDEX(INDIRECT(E$3&amp;"!$J:$J"),MATCH($B55,INDIRECT(E$3&amp;"!$B:$B"),0),1))</f>
        <v>0</v>
      </c>
      <c r="F55" s="124">
        <f t="shared" si="54"/>
        <v>0</v>
      </c>
      <c r="G55" s="124">
        <f t="shared" si="54"/>
        <v>0</v>
      </c>
      <c r="H55" s="124">
        <f t="shared" si="54"/>
        <v>0</v>
      </c>
      <c r="I55" s="124">
        <f t="shared" si="54"/>
        <v>0</v>
      </c>
      <c r="J55" s="124">
        <f t="shared" si="54"/>
        <v>0</v>
      </c>
      <c r="K55" s="124">
        <f t="shared" si="54"/>
        <v>0</v>
      </c>
      <c r="L55" s="124">
        <f t="shared" si="54"/>
        <v>0</v>
      </c>
      <c r="M55" s="124">
        <f t="shared" si="54"/>
        <v>0</v>
      </c>
      <c r="N55" s="124">
        <f t="shared" si="54"/>
        <v>0</v>
      </c>
      <c r="O55" s="124">
        <f t="shared" si="54"/>
        <v>0</v>
      </c>
      <c r="P55" s="124">
        <f t="shared" si="54"/>
        <v>0</v>
      </c>
      <c r="Q55" s="124">
        <f t="shared" si="54"/>
        <v>0</v>
      </c>
      <c r="R55" s="124">
        <f t="shared" si="54"/>
        <v>0</v>
      </c>
      <c r="S55" s="124">
        <f t="shared" si="54"/>
        <v>0</v>
      </c>
      <c r="T55" s="132">
        <f t="shared" si="33"/>
        <v>0</v>
      </c>
    </row>
    <row r="56" ht="15.75" customHeight="1">
      <c r="A56" s="126" t="s">
        <v>281</v>
      </c>
      <c r="B56" s="126" t="s">
        <v>59</v>
      </c>
      <c r="C56" s="127">
        <v>1.0</v>
      </c>
      <c r="D56" s="98" t="s">
        <v>287</v>
      </c>
      <c r="E56" s="124">
        <f t="shared" ref="E56:S56" si="55">IF(ISNA(INDEX(INDIRECT(E$3&amp;"!$J:$J"),MATCH($B56,INDIRECT(E$3&amp;"!$B:$B"),0),1)),0,INDEX(INDIRECT(E$3&amp;"!$J:$J"),MATCH($B56,INDIRECT(E$3&amp;"!$B:$B"),0),1))</f>
        <v>0</v>
      </c>
      <c r="F56" s="124">
        <f t="shared" si="55"/>
        <v>0</v>
      </c>
      <c r="G56" s="124">
        <f t="shared" si="55"/>
        <v>0</v>
      </c>
      <c r="H56" s="124">
        <f t="shared" si="55"/>
        <v>0</v>
      </c>
      <c r="I56" s="124">
        <f t="shared" si="55"/>
        <v>0</v>
      </c>
      <c r="J56" s="124">
        <f t="shared" si="55"/>
        <v>0</v>
      </c>
      <c r="K56" s="124">
        <f t="shared" si="55"/>
        <v>0</v>
      </c>
      <c r="L56" s="124">
        <f t="shared" si="55"/>
        <v>0</v>
      </c>
      <c r="M56" s="124">
        <f t="shared" si="55"/>
        <v>0</v>
      </c>
      <c r="N56" s="124">
        <f t="shared" si="55"/>
        <v>0</v>
      </c>
      <c r="O56" s="124">
        <f t="shared" si="55"/>
        <v>0</v>
      </c>
      <c r="P56" s="124">
        <f t="shared" si="55"/>
        <v>0</v>
      </c>
      <c r="Q56" s="124">
        <f t="shared" si="55"/>
        <v>0</v>
      </c>
      <c r="R56" s="124">
        <f t="shared" si="55"/>
        <v>0</v>
      </c>
      <c r="S56" s="124">
        <f t="shared" si="55"/>
        <v>0</v>
      </c>
      <c r="T56" s="132">
        <f t="shared" si="33"/>
        <v>0</v>
      </c>
    </row>
    <row r="57" ht="15.75" customHeight="1">
      <c r="A57" s="126" t="s">
        <v>281</v>
      </c>
      <c r="B57" s="130" t="s">
        <v>60</v>
      </c>
      <c r="C57" s="127">
        <v>1.0</v>
      </c>
      <c r="D57" s="98" t="s">
        <v>131</v>
      </c>
      <c r="E57" s="124">
        <f t="shared" ref="E57:S57" si="56">IF(ISNA(INDEX(INDIRECT(E$3&amp;"!$J:$J"),MATCH($B57,INDIRECT(E$3&amp;"!$B:$B"),0),1)),0,INDEX(INDIRECT(E$3&amp;"!$J:$J"),MATCH($B57,INDIRECT(E$3&amp;"!$B:$B"),0),1))</f>
        <v>0</v>
      </c>
      <c r="F57" s="124">
        <f t="shared" si="56"/>
        <v>0</v>
      </c>
      <c r="G57" s="124">
        <f t="shared" si="56"/>
        <v>0</v>
      </c>
      <c r="H57" s="124">
        <f t="shared" si="56"/>
        <v>0</v>
      </c>
      <c r="I57" s="124">
        <f t="shared" si="56"/>
        <v>0</v>
      </c>
      <c r="J57" s="124">
        <f t="shared" si="56"/>
        <v>0</v>
      </c>
      <c r="K57" s="124">
        <f t="shared" si="56"/>
        <v>0</v>
      </c>
      <c r="L57" s="124">
        <f t="shared" si="56"/>
        <v>0</v>
      </c>
      <c r="M57" s="124">
        <f t="shared" si="56"/>
        <v>0</v>
      </c>
      <c r="N57" s="124">
        <f t="shared" si="56"/>
        <v>0</v>
      </c>
      <c r="O57" s="124">
        <f t="shared" si="56"/>
        <v>0</v>
      </c>
      <c r="P57" s="124">
        <f t="shared" si="56"/>
        <v>0</v>
      </c>
      <c r="Q57" s="124">
        <f t="shared" si="56"/>
        <v>0</v>
      </c>
      <c r="R57" s="124">
        <f t="shared" si="56"/>
        <v>0</v>
      </c>
      <c r="S57" s="124">
        <f t="shared" si="56"/>
        <v>0</v>
      </c>
      <c r="T57" s="132">
        <f t="shared" si="33"/>
        <v>0</v>
      </c>
    </row>
    <row r="58" ht="15.75" customHeight="1">
      <c r="A58" s="126" t="s">
        <v>281</v>
      </c>
      <c r="B58" s="126" t="s">
        <v>61</v>
      </c>
      <c r="C58" s="127">
        <v>1.0</v>
      </c>
      <c r="D58" s="98" t="s">
        <v>131</v>
      </c>
      <c r="E58" s="124">
        <f t="shared" ref="E58:S58" si="57">IF(ISNA(INDEX(INDIRECT(E$3&amp;"!$J:$J"),MATCH($B58,INDIRECT(E$3&amp;"!$B:$B"),0),1)),0,INDEX(INDIRECT(E$3&amp;"!$J:$J"),MATCH($B58,INDIRECT(E$3&amp;"!$B:$B"),0),1))</f>
        <v>0</v>
      </c>
      <c r="F58" s="124">
        <f t="shared" si="57"/>
        <v>0</v>
      </c>
      <c r="G58" s="124">
        <f t="shared" si="57"/>
        <v>0</v>
      </c>
      <c r="H58" s="124">
        <f t="shared" si="57"/>
        <v>0</v>
      </c>
      <c r="I58" s="124">
        <f t="shared" si="57"/>
        <v>0</v>
      </c>
      <c r="J58" s="124">
        <f t="shared" si="57"/>
        <v>0</v>
      </c>
      <c r="K58" s="124">
        <f t="shared" si="57"/>
        <v>0</v>
      </c>
      <c r="L58" s="124">
        <f t="shared" si="57"/>
        <v>0</v>
      </c>
      <c r="M58" s="124">
        <f t="shared" si="57"/>
        <v>0</v>
      </c>
      <c r="N58" s="124">
        <f t="shared" si="57"/>
        <v>0</v>
      </c>
      <c r="O58" s="124">
        <f t="shared" si="57"/>
        <v>0</v>
      </c>
      <c r="P58" s="124">
        <f t="shared" si="57"/>
        <v>0</v>
      </c>
      <c r="Q58" s="124">
        <f t="shared" si="57"/>
        <v>0</v>
      </c>
      <c r="R58" s="124">
        <f t="shared" si="57"/>
        <v>0</v>
      </c>
      <c r="S58" s="124">
        <f t="shared" si="57"/>
        <v>0</v>
      </c>
      <c r="T58" s="132">
        <f t="shared" si="33"/>
        <v>0</v>
      </c>
    </row>
    <row r="59" ht="15.75" customHeight="1">
      <c r="A59" s="126" t="s">
        <v>281</v>
      </c>
      <c r="B59" s="126" t="s">
        <v>62</v>
      </c>
      <c r="C59" s="127">
        <v>1.0</v>
      </c>
      <c r="D59" s="98" t="s">
        <v>131</v>
      </c>
      <c r="E59" s="124">
        <f t="shared" ref="E59:S59" si="58">IF(ISNA(INDEX(INDIRECT(E$3&amp;"!$J:$J"),MATCH($B59,INDIRECT(E$3&amp;"!$B:$B"),0),1)),0,INDEX(INDIRECT(E$3&amp;"!$J:$J"),MATCH($B59,INDIRECT(E$3&amp;"!$B:$B"),0),1))</f>
        <v>0</v>
      </c>
      <c r="F59" s="124">
        <f t="shared" si="58"/>
        <v>0</v>
      </c>
      <c r="G59" s="124">
        <f t="shared" si="58"/>
        <v>0</v>
      </c>
      <c r="H59" s="124">
        <f t="shared" si="58"/>
        <v>0</v>
      </c>
      <c r="I59" s="124">
        <f t="shared" si="58"/>
        <v>0</v>
      </c>
      <c r="J59" s="124">
        <f t="shared" si="58"/>
        <v>0</v>
      </c>
      <c r="K59" s="124">
        <f t="shared" si="58"/>
        <v>0</v>
      </c>
      <c r="L59" s="124">
        <f t="shared" si="58"/>
        <v>0</v>
      </c>
      <c r="M59" s="124">
        <f t="shared" si="58"/>
        <v>0</v>
      </c>
      <c r="N59" s="124">
        <f t="shared" si="58"/>
        <v>0</v>
      </c>
      <c r="O59" s="124">
        <f t="shared" si="58"/>
        <v>0</v>
      </c>
      <c r="P59" s="124">
        <f t="shared" si="58"/>
        <v>0</v>
      </c>
      <c r="Q59" s="124">
        <f t="shared" si="58"/>
        <v>0</v>
      </c>
      <c r="R59" s="124">
        <f t="shared" si="58"/>
        <v>0</v>
      </c>
      <c r="S59" s="124">
        <f t="shared" si="58"/>
        <v>0</v>
      </c>
      <c r="T59" s="132">
        <f t="shared" si="33"/>
        <v>0</v>
      </c>
    </row>
    <row r="60" ht="15.75" customHeight="1">
      <c r="A60" s="126" t="s">
        <v>281</v>
      </c>
      <c r="B60" s="126" t="s">
        <v>63</v>
      </c>
      <c r="C60" s="127">
        <v>1.0</v>
      </c>
      <c r="D60" s="98" t="s">
        <v>131</v>
      </c>
      <c r="E60" s="124">
        <f t="shared" ref="E60:S60" si="59">IF(ISNA(INDEX(INDIRECT(E$3&amp;"!$J:$J"),MATCH($B60,INDIRECT(E$3&amp;"!$B:$B"),0),1)),0,INDEX(INDIRECT(E$3&amp;"!$J:$J"),MATCH($B60,INDIRECT(E$3&amp;"!$B:$B"),0),1))</f>
        <v>0</v>
      </c>
      <c r="F60" s="124">
        <f t="shared" si="59"/>
        <v>0</v>
      </c>
      <c r="G60" s="124">
        <f t="shared" si="59"/>
        <v>0</v>
      </c>
      <c r="H60" s="124">
        <f t="shared" si="59"/>
        <v>0</v>
      </c>
      <c r="I60" s="124">
        <f t="shared" si="59"/>
        <v>0</v>
      </c>
      <c r="J60" s="124">
        <f t="shared" si="59"/>
        <v>0</v>
      </c>
      <c r="K60" s="124">
        <f t="shared" si="59"/>
        <v>0</v>
      </c>
      <c r="L60" s="124">
        <f t="shared" si="59"/>
        <v>0</v>
      </c>
      <c r="M60" s="124">
        <f t="shared" si="59"/>
        <v>0</v>
      </c>
      <c r="N60" s="124">
        <f t="shared" si="59"/>
        <v>0</v>
      </c>
      <c r="O60" s="124">
        <f t="shared" si="59"/>
        <v>0</v>
      </c>
      <c r="P60" s="124">
        <f t="shared" si="59"/>
        <v>0</v>
      </c>
      <c r="Q60" s="124">
        <f t="shared" si="59"/>
        <v>0</v>
      </c>
      <c r="R60" s="124">
        <f t="shared" si="59"/>
        <v>0</v>
      </c>
      <c r="S60" s="124">
        <f t="shared" si="59"/>
        <v>0</v>
      </c>
      <c r="T60" s="132">
        <f t="shared" si="33"/>
        <v>0</v>
      </c>
    </row>
    <row r="61" ht="15.75" customHeight="1">
      <c r="A61" s="126" t="s">
        <v>281</v>
      </c>
      <c r="B61" s="126" t="s">
        <v>300</v>
      </c>
      <c r="C61" s="127">
        <v>1.0</v>
      </c>
      <c r="D61" s="98" t="s">
        <v>131</v>
      </c>
      <c r="E61" s="124">
        <f t="shared" ref="E61:S61" si="60">IF(ISNA(INDEX(INDIRECT(E$3&amp;"!$J:$J"),MATCH($B61,INDIRECT(E$3&amp;"!$B:$B"),0),1)),0,INDEX(INDIRECT(E$3&amp;"!$J:$J"),MATCH($B61,INDIRECT(E$3&amp;"!$B:$B"),0),1))</f>
        <v>0</v>
      </c>
      <c r="F61" s="124">
        <f t="shared" si="60"/>
        <v>0</v>
      </c>
      <c r="G61" s="124">
        <f t="shared" si="60"/>
        <v>0</v>
      </c>
      <c r="H61" s="124">
        <f t="shared" si="60"/>
        <v>0</v>
      </c>
      <c r="I61" s="124">
        <f t="shared" si="60"/>
        <v>0</v>
      </c>
      <c r="J61" s="124">
        <f t="shared" si="60"/>
        <v>0</v>
      </c>
      <c r="K61" s="124">
        <f t="shared" si="60"/>
        <v>1</v>
      </c>
      <c r="L61" s="124">
        <f t="shared" si="60"/>
        <v>0</v>
      </c>
      <c r="M61" s="124">
        <f t="shared" si="60"/>
        <v>2</v>
      </c>
      <c r="N61" s="124">
        <f t="shared" si="60"/>
        <v>0</v>
      </c>
      <c r="O61" s="124">
        <f t="shared" si="60"/>
        <v>0</v>
      </c>
      <c r="P61" s="124">
        <f t="shared" si="60"/>
        <v>0</v>
      </c>
      <c r="Q61" s="124">
        <f t="shared" si="60"/>
        <v>0</v>
      </c>
      <c r="R61" s="124">
        <f t="shared" si="60"/>
        <v>0</v>
      </c>
      <c r="S61" s="124">
        <f t="shared" si="60"/>
        <v>0</v>
      </c>
      <c r="T61" s="132">
        <f t="shared" si="33"/>
        <v>3</v>
      </c>
    </row>
    <row r="62" ht="15.75" customHeight="1">
      <c r="A62" s="126" t="s">
        <v>281</v>
      </c>
      <c r="B62" s="126" t="s">
        <v>65</v>
      </c>
      <c r="C62" s="127">
        <v>1.0</v>
      </c>
      <c r="D62" s="98" t="s">
        <v>131</v>
      </c>
      <c r="E62" s="124">
        <f t="shared" ref="E62:S62" si="61">IF(ISNA(INDEX(INDIRECT(E$3&amp;"!$J:$J"),MATCH($B62,INDIRECT(E$3&amp;"!$B:$B"),0),1)),0,INDEX(INDIRECT(E$3&amp;"!$J:$J"),MATCH($B62,INDIRECT(E$3&amp;"!$B:$B"),0),1))</f>
        <v>0</v>
      </c>
      <c r="F62" s="124">
        <f t="shared" si="61"/>
        <v>0</v>
      </c>
      <c r="G62" s="124">
        <f t="shared" si="61"/>
        <v>0</v>
      </c>
      <c r="H62" s="124">
        <f t="shared" si="61"/>
        <v>0</v>
      </c>
      <c r="I62" s="124">
        <f t="shared" si="61"/>
        <v>0</v>
      </c>
      <c r="J62" s="124">
        <f t="shared" si="61"/>
        <v>0</v>
      </c>
      <c r="K62" s="124">
        <f t="shared" si="61"/>
        <v>1</v>
      </c>
      <c r="L62" s="124">
        <f t="shared" si="61"/>
        <v>0</v>
      </c>
      <c r="M62" s="124">
        <f t="shared" si="61"/>
        <v>0</v>
      </c>
      <c r="N62" s="124">
        <f t="shared" si="61"/>
        <v>0</v>
      </c>
      <c r="O62" s="124">
        <f t="shared" si="61"/>
        <v>0</v>
      </c>
      <c r="P62" s="124">
        <f t="shared" si="61"/>
        <v>0</v>
      </c>
      <c r="Q62" s="124">
        <f t="shared" si="61"/>
        <v>0</v>
      </c>
      <c r="R62" s="124">
        <f t="shared" si="61"/>
        <v>0</v>
      </c>
      <c r="S62" s="124">
        <f t="shared" si="61"/>
        <v>0</v>
      </c>
      <c r="T62" s="132">
        <f t="shared" si="33"/>
        <v>1</v>
      </c>
    </row>
    <row r="63" ht="15.75" customHeight="1">
      <c r="A63" s="126" t="s">
        <v>281</v>
      </c>
      <c r="B63" s="126" t="s">
        <v>66</v>
      </c>
      <c r="C63" s="127">
        <v>1.0</v>
      </c>
      <c r="D63" s="98" t="s">
        <v>131</v>
      </c>
      <c r="E63" s="124">
        <f t="shared" ref="E63:S63" si="62">IF(ISNA(INDEX(INDIRECT(E$3&amp;"!$J:$J"),MATCH($B63,INDIRECT(E$3&amp;"!$B:$B"),0),1)),0,INDEX(INDIRECT(E$3&amp;"!$J:$J"),MATCH($B63,INDIRECT(E$3&amp;"!$B:$B"),0),1))</f>
        <v>0</v>
      </c>
      <c r="F63" s="124">
        <f t="shared" si="62"/>
        <v>0</v>
      </c>
      <c r="G63" s="124">
        <f t="shared" si="62"/>
        <v>0</v>
      </c>
      <c r="H63" s="124">
        <f t="shared" si="62"/>
        <v>0</v>
      </c>
      <c r="I63" s="124">
        <f t="shared" si="62"/>
        <v>0</v>
      </c>
      <c r="J63" s="124">
        <f t="shared" si="62"/>
        <v>0</v>
      </c>
      <c r="K63" s="124">
        <f t="shared" si="62"/>
        <v>6</v>
      </c>
      <c r="L63" s="124">
        <f t="shared" si="62"/>
        <v>0</v>
      </c>
      <c r="M63" s="124">
        <f t="shared" si="62"/>
        <v>0</v>
      </c>
      <c r="N63" s="124">
        <f t="shared" si="62"/>
        <v>0</v>
      </c>
      <c r="O63" s="124">
        <f t="shared" si="62"/>
        <v>0</v>
      </c>
      <c r="P63" s="124">
        <f t="shared" si="62"/>
        <v>0</v>
      </c>
      <c r="Q63" s="124">
        <f t="shared" si="62"/>
        <v>0</v>
      </c>
      <c r="R63" s="124">
        <f t="shared" si="62"/>
        <v>0</v>
      </c>
      <c r="S63" s="124">
        <f t="shared" si="62"/>
        <v>0</v>
      </c>
      <c r="T63" s="132">
        <f t="shared" si="33"/>
        <v>6</v>
      </c>
    </row>
    <row r="64" ht="15.75" customHeight="1">
      <c r="A64" s="126" t="s">
        <v>281</v>
      </c>
      <c r="B64" s="126" t="s">
        <v>67</v>
      </c>
      <c r="C64" s="127">
        <v>1.0</v>
      </c>
      <c r="D64" s="98" t="s">
        <v>131</v>
      </c>
      <c r="E64" s="124">
        <f t="shared" ref="E64:S64" si="63">IF(ISNA(INDEX(INDIRECT(E$3&amp;"!$J:$J"),MATCH($B64,INDIRECT(E$3&amp;"!$B:$B"),0),1)),0,INDEX(INDIRECT(E$3&amp;"!$J:$J"),MATCH($B64,INDIRECT(E$3&amp;"!$B:$B"),0),1))</f>
        <v>0</v>
      </c>
      <c r="F64" s="124">
        <f t="shared" si="63"/>
        <v>0</v>
      </c>
      <c r="G64" s="124">
        <f t="shared" si="63"/>
        <v>0</v>
      </c>
      <c r="H64" s="124">
        <f t="shared" si="63"/>
        <v>0</v>
      </c>
      <c r="I64" s="124">
        <f t="shared" si="63"/>
        <v>0</v>
      </c>
      <c r="J64" s="124">
        <f t="shared" si="63"/>
        <v>0</v>
      </c>
      <c r="K64" s="124">
        <f t="shared" si="63"/>
        <v>1</v>
      </c>
      <c r="L64" s="124">
        <f t="shared" si="63"/>
        <v>0</v>
      </c>
      <c r="M64" s="124">
        <f t="shared" si="63"/>
        <v>0</v>
      </c>
      <c r="N64" s="124">
        <f t="shared" si="63"/>
        <v>0</v>
      </c>
      <c r="O64" s="124">
        <f t="shared" si="63"/>
        <v>0</v>
      </c>
      <c r="P64" s="124">
        <f t="shared" si="63"/>
        <v>0</v>
      </c>
      <c r="Q64" s="124">
        <f t="shared" si="63"/>
        <v>0</v>
      </c>
      <c r="R64" s="124">
        <f t="shared" si="63"/>
        <v>0</v>
      </c>
      <c r="S64" s="124">
        <f t="shared" si="63"/>
        <v>0</v>
      </c>
      <c r="T64" s="132">
        <f t="shared" si="33"/>
        <v>1</v>
      </c>
    </row>
    <row r="65" ht="15.75" customHeight="1">
      <c r="A65" s="126" t="s">
        <v>281</v>
      </c>
      <c r="B65" s="126" t="s">
        <v>68</v>
      </c>
      <c r="C65" s="127">
        <v>1.0</v>
      </c>
      <c r="D65" s="98" t="s">
        <v>131</v>
      </c>
      <c r="E65" s="124">
        <f t="shared" ref="E65:S65" si="64">IF(ISNA(INDEX(INDIRECT(E$3&amp;"!$J:$J"),MATCH($B65,INDIRECT(E$3&amp;"!$B:$B"),0),1)),0,INDEX(INDIRECT(E$3&amp;"!$J:$J"),MATCH($B65,INDIRECT(E$3&amp;"!$B:$B"),0),1))</f>
        <v>0</v>
      </c>
      <c r="F65" s="124">
        <f t="shared" si="64"/>
        <v>0</v>
      </c>
      <c r="G65" s="124">
        <f t="shared" si="64"/>
        <v>0</v>
      </c>
      <c r="H65" s="124">
        <f t="shared" si="64"/>
        <v>0</v>
      </c>
      <c r="I65" s="124">
        <f t="shared" si="64"/>
        <v>0</v>
      </c>
      <c r="J65" s="124">
        <f t="shared" si="64"/>
        <v>0</v>
      </c>
      <c r="K65" s="124">
        <f t="shared" si="64"/>
        <v>0</v>
      </c>
      <c r="L65" s="124">
        <f t="shared" si="64"/>
        <v>0</v>
      </c>
      <c r="M65" s="124">
        <f t="shared" si="64"/>
        <v>0</v>
      </c>
      <c r="N65" s="124">
        <f t="shared" si="64"/>
        <v>0</v>
      </c>
      <c r="O65" s="124">
        <f t="shared" si="64"/>
        <v>0</v>
      </c>
      <c r="P65" s="124">
        <f t="shared" si="64"/>
        <v>0</v>
      </c>
      <c r="Q65" s="124">
        <f t="shared" si="64"/>
        <v>0</v>
      </c>
      <c r="R65" s="124">
        <f t="shared" si="64"/>
        <v>0</v>
      </c>
      <c r="S65" s="124">
        <f t="shared" si="64"/>
        <v>0</v>
      </c>
      <c r="T65" s="132">
        <f t="shared" si="33"/>
        <v>0</v>
      </c>
    </row>
    <row r="66" ht="15.75" customHeight="1">
      <c r="A66" s="126" t="s">
        <v>281</v>
      </c>
      <c r="B66" s="126" t="s">
        <v>69</v>
      </c>
      <c r="C66" s="127">
        <v>1.0</v>
      </c>
      <c r="D66" s="98" t="s">
        <v>131</v>
      </c>
      <c r="E66" s="124">
        <f t="shared" ref="E66:S66" si="65">IF(ISNA(INDEX(INDIRECT(E$3&amp;"!$J:$J"),MATCH($B66,INDIRECT(E$3&amp;"!$B:$B"),0),1)),0,INDEX(INDIRECT(E$3&amp;"!$J:$J"),MATCH($B66,INDIRECT(E$3&amp;"!$B:$B"),0),1))</f>
        <v>0</v>
      </c>
      <c r="F66" s="124">
        <f t="shared" si="65"/>
        <v>0</v>
      </c>
      <c r="G66" s="124">
        <f t="shared" si="65"/>
        <v>0</v>
      </c>
      <c r="H66" s="124">
        <f t="shared" si="65"/>
        <v>0</v>
      </c>
      <c r="I66" s="124">
        <f t="shared" si="65"/>
        <v>0</v>
      </c>
      <c r="J66" s="124">
        <f t="shared" si="65"/>
        <v>0</v>
      </c>
      <c r="K66" s="124">
        <f t="shared" si="65"/>
        <v>0</v>
      </c>
      <c r="L66" s="124">
        <f t="shared" si="65"/>
        <v>0</v>
      </c>
      <c r="M66" s="124">
        <f t="shared" si="65"/>
        <v>0</v>
      </c>
      <c r="N66" s="124">
        <f t="shared" si="65"/>
        <v>0</v>
      </c>
      <c r="O66" s="124">
        <f t="shared" si="65"/>
        <v>0</v>
      </c>
      <c r="P66" s="124">
        <f t="shared" si="65"/>
        <v>0</v>
      </c>
      <c r="Q66" s="124">
        <f t="shared" si="65"/>
        <v>0</v>
      </c>
      <c r="R66" s="124">
        <f t="shared" si="65"/>
        <v>0</v>
      </c>
      <c r="S66" s="124">
        <f t="shared" si="65"/>
        <v>0</v>
      </c>
      <c r="T66" s="132">
        <f t="shared" si="33"/>
        <v>0</v>
      </c>
    </row>
    <row r="67" ht="15.75" customHeight="1">
      <c r="A67" s="126" t="s">
        <v>281</v>
      </c>
      <c r="B67" s="126" t="s">
        <v>70</v>
      </c>
      <c r="C67" s="127">
        <v>1.0</v>
      </c>
      <c r="D67" s="98" t="s">
        <v>131</v>
      </c>
      <c r="E67" s="124">
        <f t="shared" ref="E67:S67" si="66">IF(ISNA(INDEX(INDIRECT(E$3&amp;"!$J:$J"),MATCH($B67,INDIRECT(E$3&amp;"!$B:$B"),0),1)),0,INDEX(INDIRECT(E$3&amp;"!$J:$J"),MATCH($B67,INDIRECT(E$3&amp;"!$B:$B"),0),1))</f>
        <v>0</v>
      </c>
      <c r="F67" s="124">
        <f t="shared" si="66"/>
        <v>0</v>
      </c>
      <c r="G67" s="124">
        <f t="shared" si="66"/>
        <v>0</v>
      </c>
      <c r="H67" s="124">
        <f t="shared" si="66"/>
        <v>0</v>
      </c>
      <c r="I67" s="124">
        <f t="shared" si="66"/>
        <v>0</v>
      </c>
      <c r="J67" s="124">
        <f t="shared" si="66"/>
        <v>0</v>
      </c>
      <c r="K67" s="124">
        <f t="shared" si="66"/>
        <v>0</v>
      </c>
      <c r="L67" s="124">
        <f t="shared" si="66"/>
        <v>0</v>
      </c>
      <c r="M67" s="124">
        <f t="shared" si="66"/>
        <v>0</v>
      </c>
      <c r="N67" s="124">
        <f t="shared" si="66"/>
        <v>0</v>
      </c>
      <c r="O67" s="124">
        <f t="shared" si="66"/>
        <v>0</v>
      </c>
      <c r="P67" s="124">
        <f t="shared" si="66"/>
        <v>0</v>
      </c>
      <c r="Q67" s="124">
        <f t="shared" si="66"/>
        <v>0</v>
      </c>
      <c r="R67" s="124">
        <f t="shared" si="66"/>
        <v>0</v>
      </c>
      <c r="S67" s="124">
        <f t="shared" si="66"/>
        <v>0</v>
      </c>
      <c r="T67" s="132">
        <f t="shared" si="33"/>
        <v>0</v>
      </c>
    </row>
    <row r="68" ht="15.75" customHeight="1">
      <c r="A68" s="126" t="s">
        <v>281</v>
      </c>
      <c r="B68" s="126" t="s">
        <v>71</v>
      </c>
      <c r="C68" s="105">
        <v>1.0</v>
      </c>
      <c r="D68" s="98" t="s">
        <v>131</v>
      </c>
      <c r="E68" s="124">
        <f t="shared" ref="E68:S68" si="67">IF(ISNA(INDEX(INDIRECT(E$3&amp;"!$J:$J"),MATCH($B68,INDIRECT(E$3&amp;"!$B:$B"),0),1)),0,INDEX(INDIRECT(E$3&amp;"!$J:$J"),MATCH($B68,INDIRECT(E$3&amp;"!$B:$B"),0),1))</f>
        <v>0</v>
      </c>
      <c r="F68" s="124">
        <f t="shared" si="67"/>
        <v>0</v>
      </c>
      <c r="G68" s="124">
        <f t="shared" si="67"/>
        <v>0</v>
      </c>
      <c r="H68" s="124">
        <f t="shared" si="67"/>
        <v>0</v>
      </c>
      <c r="I68" s="124">
        <f t="shared" si="67"/>
        <v>0</v>
      </c>
      <c r="J68" s="124">
        <f t="shared" si="67"/>
        <v>0</v>
      </c>
      <c r="K68" s="124">
        <f t="shared" si="67"/>
        <v>0</v>
      </c>
      <c r="L68" s="124">
        <f t="shared" si="67"/>
        <v>0</v>
      </c>
      <c r="M68" s="124">
        <f t="shared" si="67"/>
        <v>0</v>
      </c>
      <c r="N68" s="124">
        <f t="shared" si="67"/>
        <v>0</v>
      </c>
      <c r="O68" s="124">
        <f t="shared" si="67"/>
        <v>0</v>
      </c>
      <c r="P68" s="124">
        <f t="shared" si="67"/>
        <v>0</v>
      </c>
      <c r="Q68" s="124">
        <f t="shared" si="67"/>
        <v>0</v>
      </c>
      <c r="R68" s="124">
        <f t="shared" si="67"/>
        <v>0</v>
      </c>
      <c r="S68" s="124">
        <f t="shared" si="67"/>
        <v>0</v>
      </c>
      <c r="T68" s="132">
        <f t="shared" si="33"/>
        <v>0</v>
      </c>
    </row>
    <row r="69" ht="15.75" customHeight="1">
      <c r="A69" s="126" t="s">
        <v>281</v>
      </c>
      <c r="B69" s="129" t="s">
        <v>72</v>
      </c>
      <c r="C69" s="105">
        <v>1.0</v>
      </c>
      <c r="D69" s="98" t="s">
        <v>131</v>
      </c>
      <c r="E69" s="124">
        <f t="shared" ref="E69:S69" si="68">IF(ISNA(INDEX(INDIRECT(E$3&amp;"!$J:$J"),MATCH($B69,INDIRECT(E$3&amp;"!$B:$B"),0),1)),0,INDEX(INDIRECT(E$3&amp;"!$J:$J"),MATCH($B69,INDIRECT(E$3&amp;"!$B:$B"),0),1))</f>
        <v>0</v>
      </c>
      <c r="F69" s="124">
        <f t="shared" si="68"/>
        <v>0</v>
      </c>
      <c r="G69" s="124">
        <f t="shared" si="68"/>
        <v>0</v>
      </c>
      <c r="H69" s="124">
        <f t="shared" si="68"/>
        <v>0</v>
      </c>
      <c r="I69" s="124">
        <f t="shared" si="68"/>
        <v>0</v>
      </c>
      <c r="J69" s="124">
        <f t="shared" si="68"/>
        <v>0</v>
      </c>
      <c r="K69" s="124">
        <f t="shared" si="68"/>
        <v>0</v>
      </c>
      <c r="L69" s="124">
        <f t="shared" si="68"/>
        <v>0</v>
      </c>
      <c r="M69" s="124">
        <f t="shared" si="68"/>
        <v>0</v>
      </c>
      <c r="N69" s="124">
        <f t="shared" si="68"/>
        <v>0</v>
      </c>
      <c r="O69" s="124">
        <f t="shared" si="68"/>
        <v>0</v>
      </c>
      <c r="P69" s="124">
        <f t="shared" si="68"/>
        <v>0</v>
      </c>
      <c r="Q69" s="124">
        <f t="shared" si="68"/>
        <v>0</v>
      </c>
      <c r="R69" s="124">
        <f t="shared" si="68"/>
        <v>0</v>
      </c>
      <c r="S69" s="124">
        <f t="shared" si="68"/>
        <v>0</v>
      </c>
      <c r="T69" s="132">
        <f t="shared" si="33"/>
        <v>0</v>
      </c>
    </row>
    <row r="70" ht="15.75" customHeight="1">
      <c r="A70" s="126" t="s">
        <v>281</v>
      </c>
      <c r="B70" s="129" t="s">
        <v>73</v>
      </c>
      <c r="C70" s="105">
        <v>1.0</v>
      </c>
      <c r="D70" s="98" t="s">
        <v>131</v>
      </c>
      <c r="E70" s="124">
        <f t="shared" ref="E70:S70" si="69">IF(ISNA(INDEX(INDIRECT(E$3&amp;"!$J:$J"),MATCH($B70,INDIRECT(E$3&amp;"!$B:$B"),0),1)),0,INDEX(INDIRECT(E$3&amp;"!$J:$J"),MATCH($B70,INDIRECT(E$3&amp;"!$B:$B"),0),1))</f>
        <v>0</v>
      </c>
      <c r="F70" s="124">
        <f t="shared" si="69"/>
        <v>0</v>
      </c>
      <c r="G70" s="124">
        <f t="shared" si="69"/>
        <v>0</v>
      </c>
      <c r="H70" s="124">
        <f t="shared" si="69"/>
        <v>0</v>
      </c>
      <c r="I70" s="124">
        <f t="shared" si="69"/>
        <v>0</v>
      </c>
      <c r="J70" s="124">
        <f t="shared" si="69"/>
        <v>0</v>
      </c>
      <c r="K70" s="124">
        <f t="shared" si="69"/>
        <v>0</v>
      </c>
      <c r="L70" s="124">
        <f t="shared" si="69"/>
        <v>0</v>
      </c>
      <c r="M70" s="124">
        <f t="shared" si="69"/>
        <v>0</v>
      </c>
      <c r="N70" s="124">
        <f t="shared" si="69"/>
        <v>0</v>
      </c>
      <c r="O70" s="124">
        <f t="shared" si="69"/>
        <v>0</v>
      </c>
      <c r="P70" s="124">
        <f t="shared" si="69"/>
        <v>0</v>
      </c>
      <c r="Q70" s="124">
        <f t="shared" si="69"/>
        <v>0</v>
      </c>
      <c r="R70" s="124">
        <f t="shared" si="69"/>
        <v>0</v>
      </c>
      <c r="S70" s="124">
        <f t="shared" si="69"/>
        <v>0</v>
      </c>
      <c r="T70" s="132">
        <f t="shared" si="33"/>
        <v>0</v>
      </c>
    </row>
    <row r="71" ht="15.75" customHeight="1">
      <c r="A71" s="126" t="s">
        <v>281</v>
      </c>
      <c r="B71" s="126" t="s">
        <v>74</v>
      </c>
      <c r="C71" s="105">
        <v>1.0</v>
      </c>
      <c r="D71" s="98" t="s">
        <v>131</v>
      </c>
      <c r="E71" s="124">
        <f t="shared" ref="E71:S71" si="70">IF(ISNA(INDEX(INDIRECT(E$3&amp;"!$J:$J"),MATCH($B71,INDIRECT(E$3&amp;"!$B:$B"),0),1)),0,INDEX(INDIRECT(E$3&amp;"!$J:$J"),MATCH($B71,INDIRECT(E$3&amp;"!$B:$B"),0),1))</f>
        <v>0</v>
      </c>
      <c r="F71" s="124">
        <f t="shared" si="70"/>
        <v>0</v>
      </c>
      <c r="G71" s="124">
        <f t="shared" si="70"/>
        <v>0</v>
      </c>
      <c r="H71" s="124">
        <f t="shared" si="70"/>
        <v>0</v>
      </c>
      <c r="I71" s="124">
        <f t="shared" si="70"/>
        <v>0</v>
      </c>
      <c r="J71" s="124">
        <f t="shared" si="70"/>
        <v>0</v>
      </c>
      <c r="K71" s="124">
        <f t="shared" si="70"/>
        <v>0</v>
      </c>
      <c r="L71" s="124">
        <f t="shared" si="70"/>
        <v>0</v>
      </c>
      <c r="M71" s="124">
        <f t="shared" si="70"/>
        <v>0</v>
      </c>
      <c r="N71" s="124">
        <f t="shared" si="70"/>
        <v>0</v>
      </c>
      <c r="O71" s="124">
        <f t="shared" si="70"/>
        <v>0</v>
      </c>
      <c r="P71" s="124">
        <f t="shared" si="70"/>
        <v>0</v>
      </c>
      <c r="Q71" s="124">
        <f t="shared" si="70"/>
        <v>0</v>
      </c>
      <c r="R71" s="124">
        <f t="shared" si="70"/>
        <v>0</v>
      </c>
      <c r="S71" s="124">
        <f t="shared" si="70"/>
        <v>0</v>
      </c>
      <c r="T71" s="132">
        <f t="shared" si="33"/>
        <v>0</v>
      </c>
    </row>
    <row r="72" ht="15.75" customHeight="1">
      <c r="A72" s="126" t="s">
        <v>281</v>
      </c>
      <c r="B72" s="126" t="s">
        <v>75</v>
      </c>
      <c r="C72" s="105">
        <v>1.0</v>
      </c>
      <c r="D72" s="98" t="s">
        <v>131</v>
      </c>
      <c r="E72" s="124">
        <f t="shared" ref="E72:S72" si="71">IF(ISNA(INDEX(INDIRECT(E$3&amp;"!$J:$J"),MATCH($B72,INDIRECT(E$3&amp;"!$B:$B"),0),1)),0,INDEX(INDIRECT(E$3&amp;"!$J:$J"),MATCH($B72,INDIRECT(E$3&amp;"!$B:$B"),0),1))</f>
        <v>0</v>
      </c>
      <c r="F72" s="124">
        <f t="shared" si="71"/>
        <v>0</v>
      </c>
      <c r="G72" s="124">
        <f t="shared" si="71"/>
        <v>0</v>
      </c>
      <c r="H72" s="124">
        <f t="shared" si="71"/>
        <v>0</v>
      </c>
      <c r="I72" s="124">
        <f t="shared" si="71"/>
        <v>0</v>
      </c>
      <c r="J72" s="124">
        <f t="shared" si="71"/>
        <v>0</v>
      </c>
      <c r="K72" s="124">
        <f t="shared" si="71"/>
        <v>0</v>
      </c>
      <c r="L72" s="124">
        <f t="shared" si="71"/>
        <v>0</v>
      </c>
      <c r="M72" s="124">
        <f t="shared" si="71"/>
        <v>4</v>
      </c>
      <c r="N72" s="124">
        <f t="shared" si="71"/>
        <v>0</v>
      </c>
      <c r="O72" s="124">
        <f t="shared" si="71"/>
        <v>0</v>
      </c>
      <c r="P72" s="124">
        <f t="shared" si="71"/>
        <v>0</v>
      </c>
      <c r="Q72" s="124">
        <f t="shared" si="71"/>
        <v>0</v>
      </c>
      <c r="R72" s="124">
        <f t="shared" si="71"/>
        <v>0</v>
      </c>
      <c r="S72" s="124">
        <f t="shared" si="71"/>
        <v>0</v>
      </c>
      <c r="T72" s="132">
        <f t="shared" si="33"/>
        <v>4</v>
      </c>
    </row>
    <row r="73" ht="15.75" customHeight="1">
      <c r="A73" s="126" t="s">
        <v>281</v>
      </c>
      <c r="B73" s="126" t="s">
        <v>76</v>
      </c>
      <c r="C73" s="105">
        <v>1.0</v>
      </c>
      <c r="D73" s="98" t="s">
        <v>131</v>
      </c>
      <c r="E73" s="124">
        <f t="shared" ref="E73:S73" si="72">IF(ISNA(INDEX(INDIRECT(E$3&amp;"!$J:$J"),MATCH($B73,INDIRECT(E$3&amp;"!$B:$B"),0),1)),0,INDEX(INDIRECT(E$3&amp;"!$J:$J"),MATCH($B73,INDIRECT(E$3&amp;"!$B:$B"),0),1))</f>
        <v>0</v>
      </c>
      <c r="F73" s="124">
        <f t="shared" si="72"/>
        <v>0</v>
      </c>
      <c r="G73" s="124">
        <f t="shared" si="72"/>
        <v>0</v>
      </c>
      <c r="H73" s="124">
        <f t="shared" si="72"/>
        <v>0</v>
      </c>
      <c r="I73" s="124">
        <f t="shared" si="72"/>
        <v>0</v>
      </c>
      <c r="J73" s="124">
        <f t="shared" si="72"/>
        <v>6</v>
      </c>
      <c r="K73" s="124">
        <f t="shared" si="72"/>
        <v>0</v>
      </c>
      <c r="L73" s="124">
        <f t="shared" si="72"/>
        <v>0</v>
      </c>
      <c r="M73" s="124">
        <f t="shared" si="72"/>
        <v>4</v>
      </c>
      <c r="N73" s="124">
        <f t="shared" si="72"/>
        <v>0</v>
      </c>
      <c r="O73" s="124">
        <f t="shared" si="72"/>
        <v>0</v>
      </c>
      <c r="P73" s="124">
        <f t="shared" si="72"/>
        <v>0</v>
      </c>
      <c r="Q73" s="124">
        <f t="shared" si="72"/>
        <v>0</v>
      </c>
      <c r="R73" s="124">
        <f t="shared" si="72"/>
        <v>0</v>
      </c>
      <c r="S73" s="124">
        <f t="shared" si="72"/>
        <v>0</v>
      </c>
      <c r="T73" s="132">
        <f t="shared" si="33"/>
        <v>10</v>
      </c>
    </row>
    <row r="74" ht="15.75" customHeight="1">
      <c r="A74" s="126" t="s">
        <v>281</v>
      </c>
      <c r="B74" s="126" t="s">
        <v>77</v>
      </c>
      <c r="C74" s="105">
        <v>1.0</v>
      </c>
      <c r="D74" s="98" t="s">
        <v>131</v>
      </c>
      <c r="E74" s="124">
        <f t="shared" ref="E74:S74" si="73">IF(ISNA(INDEX(INDIRECT(E$3&amp;"!$J:$J"),MATCH($B74,INDIRECT(E$3&amp;"!$B:$B"),0),1)),0,INDEX(INDIRECT(E$3&amp;"!$J:$J"),MATCH($B74,INDIRECT(E$3&amp;"!$B:$B"),0),1))</f>
        <v>0</v>
      </c>
      <c r="F74" s="124">
        <f t="shared" si="73"/>
        <v>0</v>
      </c>
      <c r="G74" s="124">
        <f t="shared" si="73"/>
        <v>0</v>
      </c>
      <c r="H74" s="124">
        <f t="shared" si="73"/>
        <v>0</v>
      </c>
      <c r="I74" s="124">
        <f t="shared" si="73"/>
        <v>4</v>
      </c>
      <c r="J74" s="124">
        <f t="shared" si="73"/>
        <v>4</v>
      </c>
      <c r="K74" s="124">
        <f t="shared" si="73"/>
        <v>0</v>
      </c>
      <c r="L74" s="124">
        <f t="shared" si="73"/>
        <v>0</v>
      </c>
      <c r="M74" s="124">
        <f t="shared" si="73"/>
        <v>2</v>
      </c>
      <c r="N74" s="124">
        <f t="shared" si="73"/>
        <v>0</v>
      </c>
      <c r="O74" s="124">
        <f t="shared" si="73"/>
        <v>0</v>
      </c>
      <c r="P74" s="124">
        <f t="shared" si="73"/>
        <v>0</v>
      </c>
      <c r="Q74" s="124">
        <f t="shared" si="73"/>
        <v>0</v>
      </c>
      <c r="R74" s="124">
        <f t="shared" si="73"/>
        <v>0</v>
      </c>
      <c r="S74" s="124">
        <f t="shared" si="73"/>
        <v>0</v>
      </c>
      <c r="T74" s="132">
        <f t="shared" si="33"/>
        <v>10</v>
      </c>
    </row>
    <row r="75" ht="15.75" customHeight="1">
      <c r="A75" s="126" t="s">
        <v>281</v>
      </c>
      <c r="B75" s="126" t="s">
        <v>78</v>
      </c>
      <c r="C75" s="105">
        <v>1.0</v>
      </c>
      <c r="D75" s="98" t="s">
        <v>284</v>
      </c>
      <c r="E75" s="124">
        <f t="shared" ref="E75:S75" si="74">IF(ISNA(INDEX(INDIRECT(E$3&amp;"!$J:$J"),MATCH($B75,INDIRECT(E$3&amp;"!$B:$B"),0),1)),0,INDEX(INDIRECT(E$3&amp;"!$J:$J"),MATCH($B75,INDIRECT(E$3&amp;"!$B:$B"),0),1))</f>
        <v>0</v>
      </c>
      <c r="F75" s="124">
        <f t="shared" si="74"/>
        <v>0</v>
      </c>
      <c r="G75" s="124">
        <f t="shared" si="74"/>
        <v>0</v>
      </c>
      <c r="H75" s="124">
        <f t="shared" si="74"/>
        <v>0</v>
      </c>
      <c r="I75" s="124">
        <f t="shared" si="74"/>
        <v>0</v>
      </c>
      <c r="J75" s="124">
        <f t="shared" si="74"/>
        <v>0</v>
      </c>
      <c r="K75" s="124">
        <f t="shared" si="74"/>
        <v>0</v>
      </c>
      <c r="L75" s="124">
        <f t="shared" si="74"/>
        <v>0</v>
      </c>
      <c r="M75" s="124">
        <f t="shared" si="74"/>
        <v>0</v>
      </c>
      <c r="N75" s="124">
        <f t="shared" si="74"/>
        <v>0</v>
      </c>
      <c r="O75" s="124">
        <f t="shared" si="74"/>
        <v>0</v>
      </c>
      <c r="P75" s="124">
        <f t="shared" si="74"/>
        <v>0</v>
      </c>
      <c r="Q75" s="124">
        <f t="shared" si="74"/>
        <v>0</v>
      </c>
      <c r="R75" s="124">
        <f t="shared" si="74"/>
        <v>0</v>
      </c>
      <c r="S75" s="124">
        <f t="shared" si="74"/>
        <v>0</v>
      </c>
      <c r="T75" s="132">
        <f t="shared" si="33"/>
        <v>0</v>
      </c>
    </row>
    <row r="76" ht="15.75" customHeight="1">
      <c r="A76" s="126" t="s">
        <v>281</v>
      </c>
      <c r="B76" s="126" t="s">
        <v>79</v>
      </c>
      <c r="C76" s="105">
        <v>1.0</v>
      </c>
      <c r="D76" s="98" t="s">
        <v>284</v>
      </c>
      <c r="E76" s="124">
        <f t="shared" ref="E76:S76" si="75">IF(ISNA(INDEX(INDIRECT(E$3&amp;"!$J:$J"),MATCH($B76,INDIRECT(E$3&amp;"!$B:$B"),0),1)),0,INDEX(INDIRECT(E$3&amp;"!$J:$J"),MATCH($B76,INDIRECT(E$3&amp;"!$B:$B"),0),1))</f>
        <v>0</v>
      </c>
      <c r="F76" s="124">
        <f t="shared" si="75"/>
        <v>0</v>
      </c>
      <c r="G76" s="124">
        <f t="shared" si="75"/>
        <v>0</v>
      </c>
      <c r="H76" s="124">
        <f t="shared" si="75"/>
        <v>0</v>
      </c>
      <c r="I76" s="124">
        <f t="shared" si="75"/>
        <v>0</v>
      </c>
      <c r="J76" s="124">
        <f t="shared" si="75"/>
        <v>0</v>
      </c>
      <c r="K76" s="124">
        <f t="shared" si="75"/>
        <v>0</v>
      </c>
      <c r="L76" s="124">
        <f t="shared" si="75"/>
        <v>0</v>
      </c>
      <c r="M76" s="124">
        <f t="shared" si="75"/>
        <v>0</v>
      </c>
      <c r="N76" s="124">
        <f t="shared" si="75"/>
        <v>0</v>
      </c>
      <c r="O76" s="124">
        <f t="shared" si="75"/>
        <v>0</v>
      </c>
      <c r="P76" s="124">
        <f t="shared" si="75"/>
        <v>0</v>
      </c>
      <c r="Q76" s="124">
        <f t="shared" si="75"/>
        <v>0</v>
      </c>
      <c r="R76" s="124">
        <f t="shared" si="75"/>
        <v>0</v>
      </c>
      <c r="S76" s="124">
        <f t="shared" si="75"/>
        <v>0</v>
      </c>
      <c r="T76" s="132">
        <f t="shared" si="33"/>
        <v>0</v>
      </c>
    </row>
    <row r="77" ht="15.75" customHeight="1">
      <c r="A77" s="126" t="s">
        <v>281</v>
      </c>
      <c r="B77" s="126" t="s">
        <v>80</v>
      </c>
      <c r="C77" s="105">
        <v>1.0</v>
      </c>
      <c r="D77" s="98" t="s">
        <v>131</v>
      </c>
      <c r="E77" s="124">
        <f t="shared" ref="E77:S77" si="76">IF(ISNA(INDEX(INDIRECT(E$3&amp;"!$J:$J"),MATCH($B77,INDIRECT(E$3&amp;"!$B:$B"),0),1)),0,INDEX(INDIRECT(E$3&amp;"!$J:$J"),MATCH($B77,INDIRECT(E$3&amp;"!$B:$B"),0),1))</f>
        <v>0</v>
      </c>
      <c r="F77" s="124">
        <f t="shared" si="76"/>
        <v>0</v>
      </c>
      <c r="G77" s="124">
        <f t="shared" si="76"/>
        <v>0</v>
      </c>
      <c r="H77" s="124">
        <f t="shared" si="76"/>
        <v>0</v>
      </c>
      <c r="I77" s="124">
        <f t="shared" si="76"/>
        <v>0</v>
      </c>
      <c r="J77" s="124">
        <f t="shared" si="76"/>
        <v>0</v>
      </c>
      <c r="K77" s="124">
        <f t="shared" si="76"/>
        <v>0</v>
      </c>
      <c r="L77" s="124">
        <f t="shared" si="76"/>
        <v>0</v>
      </c>
      <c r="M77" s="124">
        <f t="shared" si="76"/>
        <v>0</v>
      </c>
      <c r="N77" s="124">
        <f t="shared" si="76"/>
        <v>0</v>
      </c>
      <c r="O77" s="124">
        <f t="shared" si="76"/>
        <v>0</v>
      </c>
      <c r="P77" s="124">
        <f t="shared" si="76"/>
        <v>0</v>
      </c>
      <c r="Q77" s="124">
        <f t="shared" si="76"/>
        <v>0</v>
      </c>
      <c r="R77" s="124">
        <f t="shared" si="76"/>
        <v>0</v>
      </c>
      <c r="S77" s="124">
        <f t="shared" si="76"/>
        <v>0</v>
      </c>
      <c r="T77" s="132">
        <f t="shared" si="33"/>
        <v>0</v>
      </c>
    </row>
    <row r="78" ht="15.75" customHeight="1">
      <c r="A78" s="126" t="s">
        <v>281</v>
      </c>
      <c r="B78" s="126" t="s">
        <v>81</v>
      </c>
      <c r="C78" s="105">
        <v>1.0</v>
      </c>
      <c r="D78" s="98" t="s">
        <v>284</v>
      </c>
      <c r="E78" s="124">
        <f t="shared" ref="E78:S78" si="77">IF(ISNA(INDEX(INDIRECT(E$3&amp;"!$J:$J"),MATCH($B78,INDIRECT(E$3&amp;"!$B:$B"),0),1)),0,INDEX(INDIRECT(E$3&amp;"!$J:$J"),MATCH($B78,INDIRECT(E$3&amp;"!$B:$B"),0),1))</f>
        <v>0</v>
      </c>
      <c r="F78" s="124">
        <f t="shared" si="77"/>
        <v>0</v>
      </c>
      <c r="G78" s="124">
        <f t="shared" si="77"/>
        <v>0</v>
      </c>
      <c r="H78" s="124">
        <f t="shared" si="77"/>
        <v>0</v>
      </c>
      <c r="I78" s="124">
        <f t="shared" si="77"/>
        <v>0</v>
      </c>
      <c r="J78" s="124">
        <f t="shared" si="77"/>
        <v>0</v>
      </c>
      <c r="K78" s="124">
        <f t="shared" si="77"/>
        <v>0</v>
      </c>
      <c r="L78" s="124">
        <f t="shared" si="77"/>
        <v>1</v>
      </c>
      <c r="M78" s="124">
        <f t="shared" si="77"/>
        <v>0</v>
      </c>
      <c r="N78" s="124">
        <f t="shared" si="77"/>
        <v>0</v>
      </c>
      <c r="O78" s="124">
        <f t="shared" si="77"/>
        <v>0</v>
      </c>
      <c r="P78" s="124">
        <f t="shared" si="77"/>
        <v>0</v>
      </c>
      <c r="Q78" s="124">
        <f t="shared" si="77"/>
        <v>0</v>
      </c>
      <c r="R78" s="124">
        <f t="shared" si="77"/>
        <v>0</v>
      </c>
      <c r="S78" s="124">
        <f t="shared" si="77"/>
        <v>0</v>
      </c>
      <c r="T78" s="132">
        <f t="shared" si="33"/>
        <v>1</v>
      </c>
    </row>
    <row r="79" ht="15.75" customHeight="1">
      <c r="A79" s="126" t="s">
        <v>281</v>
      </c>
      <c r="B79" s="126" t="s">
        <v>82</v>
      </c>
      <c r="C79" s="105">
        <v>1.0</v>
      </c>
      <c r="D79" s="98" t="s">
        <v>131</v>
      </c>
      <c r="E79" s="124">
        <f t="shared" ref="E79:S79" si="78">IF(ISNA(INDEX(INDIRECT(E$3&amp;"!$J:$J"),MATCH($B79,INDIRECT(E$3&amp;"!$B:$B"),0),1)),0,INDEX(INDIRECT(E$3&amp;"!$J:$J"),MATCH($B79,INDIRECT(E$3&amp;"!$B:$B"),0),1))</f>
        <v>0</v>
      </c>
      <c r="F79" s="124">
        <f t="shared" si="78"/>
        <v>0</v>
      </c>
      <c r="G79" s="124">
        <f t="shared" si="78"/>
        <v>0</v>
      </c>
      <c r="H79" s="124">
        <f t="shared" si="78"/>
        <v>0</v>
      </c>
      <c r="I79" s="124">
        <f t="shared" si="78"/>
        <v>0</v>
      </c>
      <c r="J79" s="124">
        <f t="shared" si="78"/>
        <v>0</v>
      </c>
      <c r="K79" s="124">
        <f t="shared" si="78"/>
        <v>4</v>
      </c>
      <c r="L79" s="124">
        <f t="shared" si="78"/>
        <v>0</v>
      </c>
      <c r="M79" s="124">
        <f t="shared" si="78"/>
        <v>0</v>
      </c>
      <c r="N79" s="124">
        <f t="shared" si="78"/>
        <v>0</v>
      </c>
      <c r="O79" s="124">
        <f t="shared" si="78"/>
        <v>0</v>
      </c>
      <c r="P79" s="124">
        <f t="shared" si="78"/>
        <v>0</v>
      </c>
      <c r="Q79" s="124">
        <f t="shared" si="78"/>
        <v>0</v>
      </c>
      <c r="R79" s="124">
        <f t="shared" si="78"/>
        <v>0</v>
      </c>
      <c r="S79" s="124">
        <f t="shared" si="78"/>
        <v>0</v>
      </c>
      <c r="T79" s="132">
        <f t="shared" si="33"/>
        <v>4</v>
      </c>
    </row>
    <row r="80" ht="15.75" customHeight="1">
      <c r="A80" s="126" t="s">
        <v>281</v>
      </c>
      <c r="B80" s="126" t="s">
        <v>83</v>
      </c>
      <c r="C80" s="105">
        <v>1.0</v>
      </c>
      <c r="D80" s="98" t="s">
        <v>131</v>
      </c>
      <c r="E80" s="124">
        <f t="shared" ref="E80:S80" si="79">IF(ISNA(INDEX(INDIRECT(E$3&amp;"!$J:$J"),MATCH($B80,INDIRECT(E$3&amp;"!$B:$B"),0),1)),0,INDEX(INDIRECT(E$3&amp;"!$J:$J"),MATCH($B80,INDIRECT(E$3&amp;"!$B:$B"),0),1))</f>
        <v>0</v>
      </c>
      <c r="F80" s="124">
        <f t="shared" si="79"/>
        <v>0</v>
      </c>
      <c r="G80" s="124">
        <f t="shared" si="79"/>
        <v>0</v>
      </c>
      <c r="H80" s="124">
        <f t="shared" si="79"/>
        <v>0</v>
      </c>
      <c r="I80" s="124">
        <f t="shared" si="79"/>
        <v>0</v>
      </c>
      <c r="J80" s="124">
        <f t="shared" si="79"/>
        <v>0</v>
      </c>
      <c r="K80" s="124">
        <f t="shared" si="79"/>
        <v>4</v>
      </c>
      <c r="L80" s="124">
        <f t="shared" si="79"/>
        <v>0</v>
      </c>
      <c r="M80" s="124">
        <f t="shared" si="79"/>
        <v>0</v>
      </c>
      <c r="N80" s="124">
        <f t="shared" si="79"/>
        <v>0</v>
      </c>
      <c r="O80" s="124">
        <f t="shared" si="79"/>
        <v>0</v>
      </c>
      <c r="P80" s="124">
        <f t="shared" si="79"/>
        <v>0</v>
      </c>
      <c r="Q80" s="124">
        <f t="shared" si="79"/>
        <v>0</v>
      </c>
      <c r="R80" s="124">
        <f t="shared" si="79"/>
        <v>0</v>
      </c>
      <c r="S80" s="124">
        <f t="shared" si="79"/>
        <v>0</v>
      </c>
      <c r="T80" s="132">
        <f t="shared" si="33"/>
        <v>4</v>
      </c>
    </row>
    <row r="81" ht="15.75" customHeight="1">
      <c r="A81" s="126" t="s">
        <v>281</v>
      </c>
      <c r="B81" s="126" t="s">
        <v>84</v>
      </c>
      <c r="C81" s="105">
        <v>1.0</v>
      </c>
      <c r="D81" s="98" t="s">
        <v>131</v>
      </c>
      <c r="E81" s="124">
        <f t="shared" ref="E81:S81" si="80">IF(ISNA(INDEX(INDIRECT(E$3&amp;"!$J:$J"),MATCH($B81,INDIRECT(E$3&amp;"!$B:$B"),0),1)),0,INDEX(INDIRECT(E$3&amp;"!$J:$J"),MATCH($B81,INDIRECT(E$3&amp;"!$B:$B"),0),1))</f>
        <v>0</v>
      </c>
      <c r="F81" s="124">
        <f t="shared" si="80"/>
        <v>0</v>
      </c>
      <c r="G81" s="124">
        <f t="shared" si="80"/>
        <v>0</v>
      </c>
      <c r="H81" s="124">
        <f t="shared" si="80"/>
        <v>0</v>
      </c>
      <c r="I81" s="124">
        <f t="shared" si="80"/>
        <v>0</v>
      </c>
      <c r="J81" s="124">
        <f t="shared" si="80"/>
        <v>0</v>
      </c>
      <c r="K81" s="124">
        <f t="shared" si="80"/>
        <v>10</v>
      </c>
      <c r="L81" s="124">
        <f t="shared" si="80"/>
        <v>0</v>
      </c>
      <c r="M81" s="124">
        <f t="shared" si="80"/>
        <v>0</v>
      </c>
      <c r="N81" s="124">
        <f t="shared" si="80"/>
        <v>0</v>
      </c>
      <c r="O81" s="124">
        <f t="shared" si="80"/>
        <v>0</v>
      </c>
      <c r="P81" s="124">
        <f t="shared" si="80"/>
        <v>0</v>
      </c>
      <c r="Q81" s="124">
        <f t="shared" si="80"/>
        <v>0</v>
      </c>
      <c r="R81" s="124">
        <f t="shared" si="80"/>
        <v>0</v>
      </c>
      <c r="S81" s="124">
        <f t="shared" si="80"/>
        <v>0</v>
      </c>
      <c r="T81" s="132">
        <f t="shared" si="33"/>
        <v>10</v>
      </c>
    </row>
    <row r="82" ht="15.75" customHeight="1">
      <c r="A82" s="126" t="s">
        <v>281</v>
      </c>
      <c r="B82" s="126" t="s">
        <v>85</v>
      </c>
      <c r="C82" s="105">
        <v>1.0</v>
      </c>
      <c r="D82" s="98" t="s">
        <v>131</v>
      </c>
      <c r="E82" s="124">
        <f t="shared" ref="E82:S82" si="81">IF(ISNA(INDEX(INDIRECT(E$3&amp;"!$J:$J"),MATCH($B82,INDIRECT(E$3&amp;"!$B:$B"),0),1)),0,INDEX(INDIRECT(E$3&amp;"!$J:$J"),MATCH($B82,INDIRECT(E$3&amp;"!$B:$B"),0),1))</f>
        <v>0</v>
      </c>
      <c r="F82" s="124">
        <f t="shared" si="81"/>
        <v>0</v>
      </c>
      <c r="G82" s="124">
        <f t="shared" si="81"/>
        <v>0</v>
      </c>
      <c r="H82" s="124">
        <f t="shared" si="81"/>
        <v>0</v>
      </c>
      <c r="I82" s="124">
        <f t="shared" si="81"/>
        <v>0</v>
      </c>
      <c r="J82" s="124">
        <f t="shared" si="81"/>
        <v>0</v>
      </c>
      <c r="K82" s="124">
        <f t="shared" si="81"/>
        <v>0</v>
      </c>
      <c r="L82" s="124">
        <f t="shared" si="81"/>
        <v>0</v>
      </c>
      <c r="M82" s="124">
        <f t="shared" si="81"/>
        <v>0</v>
      </c>
      <c r="N82" s="124">
        <f t="shared" si="81"/>
        <v>0</v>
      </c>
      <c r="O82" s="124">
        <f t="shared" si="81"/>
        <v>0</v>
      </c>
      <c r="P82" s="124">
        <f t="shared" si="81"/>
        <v>0</v>
      </c>
      <c r="Q82" s="124">
        <f t="shared" si="81"/>
        <v>0</v>
      </c>
      <c r="R82" s="124">
        <f t="shared" si="81"/>
        <v>0</v>
      </c>
      <c r="S82" s="124">
        <f t="shared" si="81"/>
        <v>0</v>
      </c>
      <c r="T82" s="132">
        <f t="shared" si="33"/>
        <v>0</v>
      </c>
    </row>
    <row r="83" ht="15.75" customHeight="1">
      <c r="A83" s="126" t="s">
        <v>281</v>
      </c>
      <c r="B83" s="126" t="s">
        <v>86</v>
      </c>
      <c r="C83" s="105">
        <v>1.0</v>
      </c>
      <c r="D83" s="98" t="s">
        <v>131</v>
      </c>
      <c r="E83" s="124">
        <f t="shared" ref="E83:S83" si="82">IF(ISNA(INDEX(INDIRECT(E$3&amp;"!$J:$J"),MATCH($B83,INDIRECT(E$3&amp;"!$B:$B"),0),1)),0,INDEX(INDIRECT(E$3&amp;"!$J:$J"),MATCH($B83,INDIRECT(E$3&amp;"!$B:$B"),0),1))</f>
        <v>0</v>
      </c>
      <c r="F83" s="124">
        <f t="shared" si="82"/>
        <v>0</v>
      </c>
      <c r="G83" s="124">
        <f t="shared" si="82"/>
        <v>0</v>
      </c>
      <c r="H83" s="124">
        <f t="shared" si="82"/>
        <v>0</v>
      </c>
      <c r="I83" s="124">
        <f t="shared" si="82"/>
        <v>0</v>
      </c>
      <c r="J83" s="124">
        <f t="shared" si="82"/>
        <v>0</v>
      </c>
      <c r="K83" s="124">
        <f t="shared" si="82"/>
        <v>0</v>
      </c>
      <c r="L83" s="124">
        <f t="shared" si="82"/>
        <v>0</v>
      </c>
      <c r="M83" s="124">
        <f t="shared" si="82"/>
        <v>0</v>
      </c>
      <c r="N83" s="124">
        <f t="shared" si="82"/>
        <v>0</v>
      </c>
      <c r="O83" s="124">
        <f t="shared" si="82"/>
        <v>0</v>
      </c>
      <c r="P83" s="124">
        <f t="shared" si="82"/>
        <v>0</v>
      </c>
      <c r="Q83" s="124">
        <f t="shared" si="82"/>
        <v>0</v>
      </c>
      <c r="R83" s="124">
        <f t="shared" si="82"/>
        <v>0</v>
      </c>
      <c r="S83" s="124">
        <f t="shared" si="82"/>
        <v>0</v>
      </c>
      <c r="T83" s="132">
        <f t="shared" si="33"/>
        <v>0</v>
      </c>
    </row>
    <row r="84" ht="15.75" customHeight="1">
      <c r="A84" s="126" t="s">
        <v>281</v>
      </c>
      <c r="B84" s="126"/>
      <c r="C84" s="105">
        <v>1.0</v>
      </c>
      <c r="D84" s="98" t="s">
        <v>131</v>
      </c>
      <c r="E84" s="124">
        <f t="shared" ref="E84:S84" si="83">IF(ISNA(INDEX(INDIRECT(E$3&amp;"!$J:$J"),MATCH($B84,INDIRECT(E$3&amp;"!$B:$B"),0),1)),0,INDEX(INDIRECT(E$3&amp;"!$J:$J"),MATCH($B84,INDIRECT(E$3&amp;"!$B:$B"),0),1))</f>
        <v>0</v>
      </c>
      <c r="F84" s="124">
        <f t="shared" si="83"/>
        <v>0</v>
      </c>
      <c r="G84" s="124">
        <f t="shared" si="83"/>
        <v>0</v>
      </c>
      <c r="H84" s="124">
        <f t="shared" si="83"/>
        <v>0</v>
      </c>
      <c r="I84" s="124">
        <f t="shared" si="83"/>
        <v>0</v>
      </c>
      <c r="J84" s="124">
        <f t="shared" si="83"/>
        <v>0</v>
      </c>
      <c r="K84" s="124">
        <f t="shared" si="83"/>
        <v>0</v>
      </c>
      <c r="L84" s="124">
        <f t="shared" si="83"/>
        <v>0</v>
      </c>
      <c r="M84" s="124">
        <f t="shared" si="83"/>
        <v>0</v>
      </c>
      <c r="N84" s="124">
        <f t="shared" si="83"/>
        <v>0</v>
      </c>
      <c r="O84" s="124">
        <f t="shared" si="83"/>
        <v>0</v>
      </c>
      <c r="P84" s="124">
        <f t="shared" si="83"/>
        <v>0</v>
      </c>
      <c r="Q84" s="124">
        <f t="shared" si="83"/>
        <v>0</v>
      </c>
      <c r="R84" s="124">
        <f t="shared" si="83"/>
        <v>0</v>
      </c>
      <c r="S84" s="124">
        <f t="shared" si="83"/>
        <v>0</v>
      </c>
      <c r="T84" s="132">
        <f t="shared" si="33"/>
        <v>0</v>
      </c>
    </row>
    <row r="85" ht="15.75" customHeight="1">
      <c r="A85" s="126" t="s">
        <v>281</v>
      </c>
      <c r="B85" s="120"/>
      <c r="C85" s="138"/>
      <c r="D85" s="138"/>
      <c r="E85" s="124">
        <f t="shared" ref="E85:S85" si="84">IF(ISNA(INDEX(INDIRECT(E$3&amp;"!$J:$J"),MATCH($B85,INDIRECT(E$3&amp;"!$B:$B"),0),1)),0,INDEX(INDIRECT(E$3&amp;"!$J:$J"),MATCH($B85,INDIRECT(E$3&amp;"!$B:$B"),0),1))</f>
        <v>0</v>
      </c>
      <c r="F85" s="124">
        <f t="shared" si="84"/>
        <v>0</v>
      </c>
      <c r="G85" s="124">
        <f t="shared" si="84"/>
        <v>0</v>
      </c>
      <c r="H85" s="124">
        <f t="shared" si="84"/>
        <v>0</v>
      </c>
      <c r="I85" s="124">
        <f t="shared" si="84"/>
        <v>0</v>
      </c>
      <c r="J85" s="124">
        <f t="shared" si="84"/>
        <v>0</v>
      </c>
      <c r="K85" s="124">
        <f t="shared" si="84"/>
        <v>0</v>
      </c>
      <c r="L85" s="124">
        <f t="shared" si="84"/>
        <v>0</v>
      </c>
      <c r="M85" s="124">
        <f t="shared" si="84"/>
        <v>0</v>
      </c>
      <c r="N85" s="124">
        <f t="shared" si="84"/>
        <v>0</v>
      </c>
      <c r="O85" s="124">
        <f t="shared" si="84"/>
        <v>0</v>
      </c>
      <c r="P85" s="124">
        <f t="shared" si="84"/>
        <v>0</v>
      </c>
      <c r="Q85" s="124">
        <f t="shared" si="84"/>
        <v>0</v>
      </c>
      <c r="R85" s="124">
        <f t="shared" si="84"/>
        <v>0</v>
      </c>
      <c r="S85" s="124">
        <f t="shared" si="84"/>
        <v>0</v>
      </c>
      <c r="T85" s="132">
        <f t="shared" si="33"/>
        <v>0</v>
      </c>
    </row>
    <row r="86" ht="15.75" customHeight="1">
      <c r="A86" s="120"/>
      <c r="B86" s="121" t="s">
        <v>289</v>
      </c>
      <c r="C86" s="138"/>
      <c r="D86" s="138"/>
      <c r="E86" s="124">
        <f t="shared" ref="E86:S86" si="85">IF(ISNA(INDEX(INDIRECT(E$3&amp;"!$J:$J"),MATCH($B86,INDIRECT(E$3&amp;"!$B:$B"),0),1)),0,INDEX(INDIRECT(E$3&amp;"!$J:$J"),MATCH($B86,INDIRECT(E$3&amp;"!$B:$B"),0),1))</f>
        <v>0</v>
      </c>
      <c r="F86" s="124">
        <f t="shared" si="85"/>
        <v>0</v>
      </c>
      <c r="G86" s="124">
        <f t="shared" si="85"/>
        <v>0</v>
      </c>
      <c r="H86" s="124">
        <f t="shared" si="85"/>
        <v>0</v>
      </c>
      <c r="I86" s="124" t="str">
        <f t="shared" si="85"/>
        <v/>
      </c>
      <c r="J86" s="124" t="str">
        <f t="shared" si="85"/>
        <v/>
      </c>
      <c r="K86" s="124" t="str">
        <f t="shared" si="85"/>
        <v/>
      </c>
      <c r="L86" s="124" t="str">
        <f t="shared" si="85"/>
        <v/>
      </c>
      <c r="M86" s="124" t="str">
        <f t="shared" si="85"/>
        <v/>
      </c>
      <c r="N86" s="124" t="str">
        <f t="shared" si="85"/>
        <v/>
      </c>
      <c r="O86" s="124" t="str">
        <f t="shared" si="85"/>
        <v/>
      </c>
      <c r="P86" s="124" t="str">
        <f t="shared" si="85"/>
        <v/>
      </c>
      <c r="Q86" s="124" t="str">
        <f t="shared" si="85"/>
        <v/>
      </c>
      <c r="R86" s="124" t="str">
        <f t="shared" si="85"/>
        <v/>
      </c>
      <c r="S86" s="124" t="str">
        <f t="shared" si="85"/>
        <v/>
      </c>
      <c r="T86" s="132">
        <f t="shared" si="33"/>
        <v>0</v>
      </c>
    </row>
    <row r="87" ht="15.75" customHeight="1">
      <c r="A87" s="126" t="s">
        <v>290</v>
      </c>
      <c r="B87" s="126" t="s">
        <v>88</v>
      </c>
      <c r="C87" s="127">
        <v>1.0</v>
      </c>
      <c r="D87" s="98" t="s">
        <v>131</v>
      </c>
      <c r="E87" s="124">
        <f t="shared" ref="E87:S87" si="86">IF(ISNA(INDEX(INDIRECT(E$3&amp;"!$J:$J"),MATCH($B87,INDIRECT(E$3&amp;"!$B:$B"),0),1)),0,INDEX(INDIRECT(E$3&amp;"!$J:$J"),MATCH($B87,INDIRECT(E$3&amp;"!$B:$B"),0),1))</f>
        <v>0</v>
      </c>
      <c r="F87" s="124">
        <f t="shared" si="86"/>
        <v>0</v>
      </c>
      <c r="G87" s="124">
        <f t="shared" si="86"/>
        <v>0</v>
      </c>
      <c r="H87" s="124">
        <f t="shared" si="86"/>
        <v>0</v>
      </c>
      <c r="I87" s="124">
        <f t="shared" si="86"/>
        <v>0</v>
      </c>
      <c r="J87" s="124">
        <f t="shared" si="86"/>
        <v>0</v>
      </c>
      <c r="K87" s="124">
        <f t="shared" si="86"/>
        <v>0</v>
      </c>
      <c r="L87" s="124">
        <f t="shared" si="86"/>
        <v>0</v>
      </c>
      <c r="M87" s="124">
        <f t="shared" si="86"/>
        <v>0</v>
      </c>
      <c r="N87" s="124">
        <f t="shared" si="86"/>
        <v>0</v>
      </c>
      <c r="O87" s="124">
        <f t="shared" si="86"/>
        <v>0</v>
      </c>
      <c r="P87" s="124">
        <f t="shared" si="86"/>
        <v>0</v>
      </c>
      <c r="Q87" s="124">
        <f t="shared" si="86"/>
        <v>0</v>
      </c>
      <c r="R87" s="124">
        <f t="shared" si="86"/>
        <v>0</v>
      </c>
      <c r="S87" s="124">
        <f t="shared" si="86"/>
        <v>0</v>
      </c>
      <c r="T87" s="132">
        <f t="shared" si="33"/>
        <v>0</v>
      </c>
    </row>
    <row r="88" ht="15.75" customHeight="1">
      <c r="A88" s="126" t="s">
        <v>290</v>
      </c>
      <c r="B88" s="126" t="s">
        <v>89</v>
      </c>
      <c r="C88" s="127">
        <v>1.0</v>
      </c>
      <c r="D88" s="128" t="s">
        <v>282</v>
      </c>
      <c r="E88" s="124">
        <f t="shared" ref="E88:S88" si="87">IF(ISNA(INDEX(INDIRECT(E$3&amp;"!$J:$J"),MATCH($B88,INDIRECT(E$3&amp;"!$B:$B"),0),1)),0,INDEX(INDIRECT(E$3&amp;"!$J:$J"),MATCH($B88,INDIRECT(E$3&amp;"!$B:$B"),0),1))</f>
        <v>0</v>
      </c>
      <c r="F88" s="124">
        <f t="shared" si="87"/>
        <v>0</v>
      </c>
      <c r="G88" s="124">
        <f t="shared" si="87"/>
        <v>0</v>
      </c>
      <c r="H88" s="124">
        <f t="shared" si="87"/>
        <v>0</v>
      </c>
      <c r="I88" s="124">
        <f t="shared" si="87"/>
        <v>0</v>
      </c>
      <c r="J88" s="124">
        <f t="shared" si="87"/>
        <v>0</v>
      </c>
      <c r="K88" s="124">
        <f t="shared" si="87"/>
        <v>0</v>
      </c>
      <c r="L88" s="124">
        <f t="shared" si="87"/>
        <v>0</v>
      </c>
      <c r="M88" s="124">
        <f t="shared" si="87"/>
        <v>0</v>
      </c>
      <c r="N88" s="124">
        <f t="shared" si="87"/>
        <v>6</v>
      </c>
      <c r="O88" s="124">
        <f t="shared" si="87"/>
        <v>6</v>
      </c>
      <c r="P88" s="124">
        <f t="shared" si="87"/>
        <v>0</v>
      </c>
      <c r="Q88" s="124">
        <f t="shared" si="87"/>
        <v>0</v>
      </c>
      <c r="R88" s="124">
        <f t="shared" si="87"/>
        <v>0</v>
      </c>
      <c r="S88" s="124">
        <f t="shared" si="87"/>
        <v>0</v>
      </c>
      <c r="T88" s="132">
        <f t="shared" si="33"/>
        <v>12</v>
      </c>
    </row>
    <row r="89" ht="15.75" customHeight="1">
      <c r="A89" s="126" t="s">
        <v>290</v>
      </c>
      <c r="B89" s="126" t="s">
        <v>90</v>
      </c>
      <c r="C89" s="127">
        <v>1.0</v>
      </c>
      <c r="D89" s="98" t="s">
        <v>131</v>
      </c>
      <c r="E89" s="124">
        <f t="shared" ref="E89:S89" si="88">IF(ISNA(INDEX(INDIRECT(E$3&amp;"!$J:$J"),MATCH($B89,INDIRECT(E$3&amp;"!$B:$B"),0),1)),0,INDEX(INDIRECT(E$3&amp;"!$J:$J"),MATCH($B89,INDIRECT(E$3&amp;"!$B:$B"),0),1))</f>
        <v>0</v>
      </c>
      <c r="F89" s="124">
        <f t="shared" si="88"/>
        <v>0</v>
      </c>
      <c r="G89" s="124">
        <f t="shared" si="88"/>
        <v>0</v>
      </c>
      <c r="H89" s="124">
        <f t="shared" si="88"/>
        <v>0</v>
      </c>
      <c r="I89" s="124">
        <f t="shared" si="88"/>
        <v>0</v>
      </c>
      <c r="J89" s="124">
        <f t="shared" si="88"/>
        <v>0</v>
      </c>
      <c r="K89" s="124">
        <f t="shared" si="88"/>
        <v>0</v>
      </c>
      <c r="L89" s="124">
        <f t="shared" si="88"/>
        <v>0</v>
      </c>
      <c r="M89" s="124">
        <f t="shared" si="88"/>
        <v>0</v>
      </c>
      <c r="N89" s="124">
        <f t="shared" si="88"/>
        <v>0</v>
      </c>
      <c r="O89" s="124">
        <f t="shared" si="88"/>
        <v>0</v>
      </c>
      <c r="P89" s="124">
        <f t="shared" si="88"/>
        <v>0</v>
      </c>
      <c r="Q89" s="124">
        <f t="shared" si="88"/>
        <v>0</v>
      </c>
      <c r="R89" s="124">
        <f t="shared" si="88"/>
        <v>0</v>
      </c>
      <c r="S89" s="124">
        <f t="shared" si="88"/>
        <v>0</v>
      </c>
      <c r="T89" s="132">
        <f t="shared" si="33"/>
        <v>0</v>
      </c>
    </row>
    <row r="90" ht="15.75" customHeight="1">
      <c r="A90" s="126" t="s">
        <v>290</v>
      </c>
      <c r="B90" s="126" t="s">
        <v>91</v>
      </c>
      <c r="C90" s="127">
        <v>1.0</v>
      </c>
      <c r="D90" s="98" t="s">
        <v>131</v>
      </c>
      <c r="E90" s="124">
        <f t="shared" ref="E90:S90" si="89">IF(ISNA(INDEX(INDIRECT(E$3&amp;"!$J:$J"),MATCH($B90,INDIRECT(E$3&amp;"!$B:$B"),0),1)),0,INDEX(INDIRECT(E$3&amp;"!$J:$J"),MATCH($B90,INDIRECT(E$3&amp;"!$B:$B"),0),1))</f>
        <v>0</v>
      </c>
      <c r="F90" s="124">
        <f t="shared" si="89"/>
        <v>0</v>
      </c>
      <c r="G90" s="124">
        <f t="shared" si="89"/>
        <v>0</v>
      </c>
      <c r="H90" s="124">
        <f t="shared" si="89"/>
        <v>0</v>
      </c>
      <c r="I90" s="124">
        <f t="shared" si="89"/>
        <v>0</v>
      </c>
      <c r="J90" s="124">
        <f t="shared" si="89"/>
        <v>0</v>
      </c>
      <c r="K90" s="124">
        <f t="shared" si="89"/>
        <v>0</v>
      </c>
      <c r="L90" s="124">
        <f t="shared" si="89"/>
        <v>0</v>
      </c>
      <c r="M90" s="124">
        <f t="shared" si="89"/>
        <v>0</v>
      </c>
      <c r="N90" s="124">
        <f t="shared" si="89"/>
        <v>0</v>
      </c>
      <c r="O90" s="124">
        <f t="shared" si="89"/>
        <v>0</v>
      </c>
      <c r="P90" s="124">
        <f t="shared" si="89"/>
        <v>0</v>
      </c>
      <c r="Q90" s="124">
        <f t="shared" si="89"/>
        <v>0</v>
      </c>
      <c r="R90" s="124">
        <f t="shared" si="89"/>
        <v>0</v>
      </c>
      <c r="S90" s="124">
        <f t="shared" si="89"/>
        <v>0</v>
      </c>
      <c r="T90" s="132">
        <f t="shared" si="33"/>
        <v>0</v>
      </c>
    </row>
    <row r="91" ht="15.75" customHeight="1">
      <c r="A91" s="126" t="s">
        <v>290</v>
      </c>
      <c r="B91" s="126" t="s">
        <v>92</v>
      </c>
      <c r="C91" s="127">
        <v>1.0</v>
      </c>
      <c r="D91" s="98" t="s">
        <v>131</v>
      </c>
      <c r="E91" s="124">
        <f t="shared" ref="E91:S91" si="90">IF(ISNA(INDEX(INDIRECT(E$3&amp;"!$J:$J"),MATCH($B91,INDIRECT(E$3&amp;"!$B:$B"),0),1)),0,INDEX(INDIRECT(E$3&amp;"!$J:$J"),MATCH($B91,INDIRECT(E$3&amp;"!$B:$B"),0),1))</f>
        <v>0</v>
      </c>
      <c r="F91" s="124">
        <f t="shared" si="90"/>
        <v>0</v>
      </c>
      <c r="G91" s="124">
        <f t="shared" si="90"/>
        <v>0</v>
      </c>
      <c r="H91" s="124">
        <f t="shared" si="90"/>
        <v>0</v>
      </c>
      <c r="I91" s="124">
        <f t="shared" si="90"/>
        <v>0</v>
      </c>
      <c r="J91" s="124">
        <f t="shared" si="90"/>
        <v>0</v>
      </c>
      <c r="K91" s="124">
        <f t="shared" si="90"/>
        <v>0</v>
      </c>
      <c r="L91" s="124">
        <f t="shared" si="90"/>
        <v>0</v>
      </c>
      <c r="M91" s="124">
        <f t="shared" si="90"/>
        <v>0</v>
      </c>
      <c r="N91" s="124">
        <f t="shared" si="90"/>
        <v>0</v>
      </c>
      <c r="O91" s="124">
        <f t="shared" si="90"/>
        <v>0</v>
      </c>
      <c r="P91" s="124">
        <f t="shared" si="90"/>
        <v>0</v>
      </c>
      <c r="Q91" s="124">
        <f t="shared" si="90"/>
        <v>0</v>
      </c>
      <c r="R91" s="124">
        <f t="shared" si="90"/>
        <v>0</v>
      </c>
      <c r="S91" s="124">
        <f t="shared" si="90"/>
        <v>0</v>
      </c>
      <c r="T91" s="132">
        <f t="shared" si="33"/>
        <v>0</v>
      </c>
    </row>
    <row r="92" ht="15.75" customHeight="1">
      <c r="A92" s="126" t="s">
        <v>290</v>
      </c>
      <c r="B92" s="126" t="s">
        <v>93</v>
      </c>
      <c r="C92" s="127">
        <v>1.0</v>
      </c>
      <c r="D92" s="98" t="s">
        <v>131</v>
      </c>
      <c r="E92" s="124">
        <f t="shared" ref="E92:S92" si="91">IF(ISNA(INDEX(INDIRECT(E$3&amp;"!$J:$J"),MATCH($B92,INDIRECT(E$3&amp;"!$B:$B"),0),1)),0,INDEX(INDIRECT(E$3&amp;"!$J:$J"),MATCH($B92,INDIRECT(E$3&amp;"!$B:$B"),0),1))</f>
        <v>0</v>
      </c>
      <c r="F92" s="124">
        <f t="shared" si="91"/>
        <v>0</v>
      </c>
      <c r="G92" s="124">
        <f t="shared" si="91"/>
        <v>0</v>
      </c>
      <c r="H92" s="124">
        <f t="shared" si="91"/>
        <v>0</v>
      </c>
      <c r="I92" s="124">
        <f t="shared" si="91"/>
        <v>0</v>
      </c>
      <c r="J92" s="124">
        <f t="shared" si="91"/>
        <v>0</v>
      </c>
      <c r="K92" s="124">
        <f t="shared" si="91"/>
        <v>4</v>
      </c>
      <c r="L92" s="124">
        <f t="shared" si="91"/>
        <v>0</v>
      </c>
      <c r="M92" s="124">
        <f t="shared" si="91"/>
        <v>0</v>
      </c>
      <c r="N92" s="124">
        <f t="shared" si="91"/>
        <v>0</v>
      </c>
      <c r="O92" s="124">
        <f t="shared" si="91"/>
        <v>0</v>
      </c>
      <c r="P92" s="124">
        <f t="shared" si="91"/>
        <v>0</v>
      </c>
      <c r="Q92" s="124">
        <f t="shared" si="91"/>
        <v>0</v>
      </c>
      <c r="R92" s="124">
        <f t="shared" si="91"/>
        <v>0</v>
      </c>
      <c r="S92" s="124">
        <f t="shared" si="91"/>
        <v>0</v>
      </c>
      <c r="T92" s="132">
        <f t="shared" si="33"/>
        <v>4</v>
      </c>
    </row>
    <row r="93" ht="15.75" customHeight="1">
      <c r="A93" s="126" t="s">
        <v>290</v>
      </c>
      <c r="B93" s="139" t="s">
        <v>94</v>
      </c>
      <c r="C93" s="112">
        <v>1.0</v>
      </c>
      <c r="D93" s="99" t="s">
        <v>131</v>
      </c>
      <c r="E93" s="124">
        <f t="shared" ref="E93:S93" si="92">IF(ISNA(INDEX(INDIRECT(E$3&amp;"!$J:$J"),MATCH($B93,INDIRECT(E$3&amp;"!$B:$B"),0),1)),0,INDEX(INDIRECT(E$3&amp;"!$J:$J"),MATCH($B93,INDIRECT(E$3&amp;"!$B:$B"),0),1))</f>
        <v>0</v>
      </c>
      <c r="F93" s="124">
        <f t="shared" si="92"/>
        <v>0</v>
      </c>
      <c r="G93" s="124">
        <f t="shared" si="92"/>
        <v>0</v>
      </c>
      <c r="H93" s="124">
        <f t="shared" si="92"/>
        <v>0</v>
      </c>
      <c r="I93" s="124">
        <f t="shared" si="92"/>
        <v>0</v>
      </c>
      <c r="J93" s="124">
        <f t="shared" si="92"/>
        <v>0</v>
      </c>
      <c r="K93" s="124">
        <f t="shared" si="92"/>
        <v>0</v>
      </c>
      <c r="L93" s="124">
        <f t="shared" si="92"/>
        <v>0</v>
      </c>
      <c r="M93" s="124">
        <f t="shared" si="92"/>
        <v>0</v>
      </c>
      <c r="N93" s="124">
        <f t="shared" si="92"/>
        <v>0</v>
      </c>
      <c r="O93" s="124">
        <f t="shared" si="92"/>
        <v>0</v>
      </c>
      <c r="P93" s="124">
        <f t="shared" si="92"/>
        <v>0</v>
      </c>
      <c r="Q93" s="124">
        <f t="shared" si="92"/>
        <v>0</v>
      </c>
      <c r="R93" s="124">
        <f t="shared" si="92"/>
        <v>0</v>
      </c>
      <c r="S93" s="124">
        <f t="shared" si="92"/>
        <v>0</v>
      </c>
      <c r="T93" s="132">
        <f t="shared" si="33"/>
        <v>0</v>
      </c>
    </row>
    <row r="94" ht="15.75" customHeight="1">
      <c r="A94" s="126" t="s">
        <v>290</v>
      </c>
      <c r="B94" s="126" t="s">
        <v>95</v>
      </c>
      <c r="C94" s="127">
        <v>1.0</v>
      </c>
      <c r="D94" s="98" t="s">
        <v>131</v>
      </c>
      <c r="E94" s="124">
        <f t="shared" ref="E94:S94" si="93">IF(ISNA(INDEX(INDIRECT(E$3&amp;"!$J:$J"),MATCH($B94,INDIRECT(E$3&amp;"!$B:$B"),0),1)),0,INDEX(INDIRECT(E$3&amp;"!$J:$J"),MATCH($B94,INDIRECT(E$3&amp;"!$B:$B"),0),1))</f>
        <v>0</v>
      </c>
      <c r="F94" s="124">
        <f t="shared" si="93"/>
        <v>0</v>
      </c>
      <c r="G94" s="124">
        <f t="shared" si="93"/>
        <v>0</v>
      </c>
      <c r="H94" s="124">
        <f t="shared" si="93"/>
        <v>0</v>
      </c>
      <c r="I94" s="124">
        <f t="shared" si="93"/>
        <v>0</v>
      </c>
      <c r="J94" s="124">
        <f t="shared" si="93"/>
        <v>0</v>
      </c>
      <c r="K94" s="124">
        <f t="shared" si="93"/>
        <v>0</v>
      </c>
      <c r="L94" s="124">
        <f t="shared" si="93"/>
        <v>0</v>
      </c>
      <c r="M94" s="124">
        <f t="shared" si="93"/>
        <v>0</v>
      </c>
      <c r="N94" s="124">
        <f t="shared" si="93"/>
        <v>0</v>
      </c>
      <c r="O94" s="124">
        <f t="shared" si="93"/>
        <v>0</v>
      </c>
      <c r="P94" s="124">
        <f t="shared" si="93"/>
        <v>0</v>
      </c>
      <c r="Q94" s="124">
        <f t="shared" si="93"/>
        <v>0</v>
      </c>
      <c r="R94" s="124">
        <f t="shared" si="93"/>
        <v>0</v>
      </c>
      <c r="S94" s="124">
        <f t="shared" si="93"/>
        <v>0</v>
      </c>
      <c r="T94" s="132">
        <f t="shared" si="33"/>
        <v>0</v>
      </c>
    </row>
    <row r="95" ht="15.75" customHeight="1">
      <c r="A95" s="126" t="s">
        <v>290</v>
      </c>
      <c r="B95" s="126" t="s">
        <v>96</v>
      </c>
      <c r="C95" s="127">
        <v>1.0</v>
      </c>
      <c r="D95" s="98" t="s">
        <v>131</v>
      </c>
      <c r="E95" s="124">
        <f t="shared" ref="E95:S95" si="94">IF(ISNA(INDEX(INDIRECT(E$3&amp;"!$J:$J"),MATCH($B95,INDIRECT(E$3&amp;"!$B:$B"),0),1)),0,INDEX(INDIRECT(E$3&amp;"!$J:$J"),MATCH($B95,INDIRECT(E$3&amp;"!$B:$B"),0),1))</f>
        <v>0</v>
      </c>
      <c r="F95" s="124">
        <f t="shared" si="94"/>
        <v>0</v>
      </c>
      <c r="G95" s="124">
        <f t="shared" si="94"/>
        <v>0</v>
      </c>
      <c r="H95" s="124">
        <f t="shared" si="94"/>
        <v>0</v>
      </c>
      <c r="I95" s="124">
        <f t="shared" si="94"/>
        <v>0</v>
      </c>
      <c r="J95" s="124">
        <f t="shared" si="94"/>
        <v>0</v>
      </c>
      <c r="K95" s="124">
        <f t="shared" si="94"/>
        <v>0</v>
      </c>
      <c r="L95" s="124">
        <f t="shared" si="94"/>
        <v>0</v>
      </c>
      <c r="M95" s="124">
        <f t="shared" si="94"/>
        <v>0</v>
      </c>
      <c r="N95" s="124">
        <f t="shared" si="94"/>
        <v>0</v>
      </c>
      <c r="O95" s="124">
        <f t="shared" si="94"/>
        <v>0</v>
      </c>
      <c r="P95" s="124">
        <f t="shared" si="94"/>
        <v>0</v>
      </c>
      <c r="Q95" s="124">
        <f t="shared" si="94"/>
        <v>0</v>
      </c>
      <c r="R95" s="124">
        <f t="shared" si="94"/>
        <v>0</v>
      </c>
      <c r="S95" s="124">
        <f t="shared" si="94"/>
        <v>0</v>
      </c>
      <c r="T95" s="132">
        <f t="shared" si="33"/>
        <v>0</v>
      </c>
    </row>
    <row r="96" ht="15.75" customHeight="1">
      <c r="A96" s="126" t="s">
        <v>290</v>
      </c>
      <c r="B96" s="126" t="s">
        <v>97</v>
      </c>
      <c r="C96" s="127">
        <v>1.0</v>
      </c>
      <c r="D96" s="98" t="s">
        <v>131</v>
      </c>
      <c r="E96" s="124">
        <f t="shared" ref="E96:S96" si="95">IF(ISNA(INDEX(INDIRECT(E$3&amp;"!$J:$J"),MATCH($B96,INDIRECT(E$3&amp;"!$B:$B"),0),1)),0,INDEX(INDIRECT(E$3&amp;"!$J:$J"),MATCH($B96,INDIRECT(E$3&amp;"!$B:$B"),0),1))</f>
        <v>0</v>
      </c>
      <c r="F96" s="124">
        <f t="shared" si="95"/>
        <v>0</v>
      </c>
      <c r="G96" s="124">
        <f t="shared" si="95"/>
        <v>0</v>
      </c>
      <c r="H96" s="124">
        <f t="shared" si="95"/>
        <v>0</v>
      </c>
      <c r="I96" s="124">
        <f t="shared" si="95"/>
        <v>0</v>
      </c>
      <c r="J96" s="124">
        <f t="shared" si="95"/>
        <v>0</v>
      </c>
      <c r="K96" s="124">
        <f t="shared" si="95"/>
        <v>0</v>
      </c>
      <c r="L96" s="124">
        <f t="shared" si="95"/>
        <v>0</v>
      </c>
      <c r="M96" s="124">
        <f t="shared" si="95"/>
        <v>0</v>
      </c>
      <c r="N96" s="124">
        <f t="shared" si="95"/>
        <v>0</v>
      </c>
      <c r="O96" s="124">
        <f t="shared" si="95"/>
        <v>0</v>
      </c>
      <c r="P96" s="124">
        <f t="shared" si="95"/>
        <v>0</v>
      </c>
      <c r="Q96" s="124">
        <f t="shared" si="95"/>
        <v>0</v>
      </c>
      <c r="R96" s="124">
        <f t="shared" si="95"/>
        <v>0</v>
      </c>
      <c r="S96" s="124">
        <f t="shared" si="95"/>
        <v>0</v>
      </c>
      <c r="T96" s="132">
        <f t="shared" si="33"/>
        <v>0</v>
      </c>
    </row>
    <row r="97" ht="15.75" customHeight="1">
      <c r="A97" s="126" t="s">
        <v>290</v>
      </c>
      <c r="B97" s="126" t="s">
        <v>98</v>
      </c>
      <c r="C97" s="127">
        <v>1.0</v>
      </c>
      <c r="D97" s="98" t="s">
        <v>131</v>
      </c>
      <c r="E97" s="124">
        <f t="shared" ref="E97:S97" si="96">IF(ISNA(INDEX(INDIRECT(E$3&amp;"!$J:$J"),MATCH($B97,INDIRECT(E$3&amp;"!$B:$B"),0),1)),0,INDEX(INDIRECT(E$3&amp;"!$J:$J"),MATCH($B97,INDIRECT(E$3&amp;"!$B:$B"),0),1))</f>
        <v>0</v>
      </c>
      <c r="F97" s="124">
        <f t="shared" si="96"/>
        <v>0</v>
      </c>
      <c r="G97" s="124">
        <f t="shared" si="96"/>
        <v>0</v>
      </c>
      <c r="H97" s="124">
        <f t="shared" si="96"/>
        <v>0</v>
      </c>
      <c r="I97" s="124">
        <f t="shared" si="96"/>
        <v>0</v>
      </c>
      <c r="J97" s="124">
        <f t="shared" si="96"/>
        <v>0</v>
      </c>
      <c r="K97" s="124">
        <f t="shared" si="96"/>
        <v>0</v>
      </c>
      <c r="L97" s="124">
        <f t="shared" si="96"/>
        <v>0</v>
      </c>
      <c r="M97" s="124">
        <f t="shared" si="96"/>
        <v>0</v>
      </c>
      <c r="N97" s="124">
        <f t="shared" si="96"/>
        <v>0</v>
      </c>
      <c r="O97" s="124">
        <f t="shared" si="96"/>
        <v>0</v>
      </c>
      <c r="P97" s="124">
        <f t="shared" si="96"/>
        <v>0</v>
      </c>
      <c r="Q97" s="124">
        <f t="shared" si="96"/>
        <v>0</v>
      </c>
      <c r="R97" s="124">
        <f t="shared" si="96"/>
        <v>0</v>
      </c>
      <c r="S97" s="124">
        <f t="shared" si="96"/>
        <v>0</v>
      </c>
      <c r="T97" s="132">
        <f t="shared" si="33"/>
        <v>0</v>
      </c>
    </row>
    <row r="98" ht="15.75" customHeight="1">
      <c r="A98" s="126" t="s">
        <v>290</v>
      </c>
      <c r="B98" s="126" t="s">
        <v>99</v>
      </c>
      <c r="C98" s="127">
        <v>1.0</v>
      </c>
      <c r="D98" s="98" t="s">
        <v>131</v>
      </c>
      <c r="E98" s="124">
        <f t="shared" ref="E98:S98" si="97">IF(ISNA(INDEX(INDIRECT(E$3&amp;"!$J:$J"),MATCH($B98,INDIRECT(E$3&amp;"!$B:$B"),0),1)),0,INDEX(INDIRECT(E$3&amp;"!$J:$J"),MATCH($B98,INDIRECT(E$3&amp;"!$B:$B"),0),1))</f>
        <v>0</v>
      </c>
      <c r="F98" s="124">
        <f t="shared" si="97"/>
        <v>0</v>
      </c>
      <c r="G98" s="124">
        <f t="shared" si="97"/>
        <v>0</v>
      </c>
      <c r="H98" s="124">
        <f t="shared" si="97"/>
        <v>0</v>
      </c>
      <c r="I98" s="124">
        <f t="shared" si="97"/>
        <v>0</v>
      </c>
      <c r="J98" s="124">
        <f t="shared" si="97"/>
        <v>0</v>
      </c>
      <c r="K98" s="124">
        <f t="shared" si="97"/>
        <v>0</v>
      </c>
      <c r="L98" s="124">
        <f t="shared" si="97"/>
        <v>0</v>
      </c>
      <c r="M98" s="124">
        <f t="shared" si="97"/>
        <v>0</v>
      </c>
      <c r="N98" s="124">
        <f t="shared" si="97"/>
        <v>0</v>
      </c>
      <c r="O98" s="124">
        <f t="shared" si="97"/>
        <v>0</v>
      </c>
      <c r="P98" s="124">
        <f t="shared" si="97"/>
        <v>0</v>
      </c>
      <c r="Q98" s="124">
        <f t="shared" si="97"/>
        <v>0</v>
      </c>
      <c r="R98" s="124">
        <f t="shared" si="97"/>
        <v>0</v>
      </c>
      <c r="S98" s="124">
        <f t="shared" si="97"/>
        <v>0</v>
      </c>
      <c r="T98" s="132">
        <f t="shared" si="33"/>
        <v>0</v>
      </c>
    </row>
    <row r="99" ht="15.75" customHeight="1">
      <c r="A99" s="126" t="s">
        <v>290</v>
      </c>
      <c r="B99" s="126" t="s">
        <v>100</v>
      </c>
      <c r="C99" s="127">
        <v>1.0</v>
      </c>
      <c r="D99" s="98" t="s">
        <v>131</v>
      </c>
      <c r="E99" s="124">
        <f t="shared" ref="E99:S99" si="98">IF(ISNA(INDEX(INDIRECT(E$3&amp;"!$J:$J"),MATCH($B99,INDIRECT(E$3&amp;"!$B:$B"),0),1)),0,INDEX(INDIRECT(E$3&amp;"!$J:$J"),MATCH($B99,INDIRECT(E$3&amp;"!$B:$B"),0),1))</f>
        <v>0</v>
      </c>
      <c r="F99" s="124">
        <f t="shared" si="98"/>
        <v>0</v>
      </c>
      <c r="G99" s="124">
        <f t="shared" si="98"/>
        <v>0</v>
      </c>
      <c r="H99" s="124">
        <f t="shared" si="98"/>
        <v>0</v>
      </c>
      <c r="I99" s="124">
        <f t="shared" si="98"/>
        <v>0</v>
      </c>
      <c r="J99" s="124">
        <f t="shared" si="98"/>
        <v>0</v>
      </c>
      <c r="K99" s="124">
        <f t="shared" si="98"/>
        <v>0</v>
      </c>
      <c r="L99" s="124">
        <f t="shared" si="98"/>
        <v>0</v>
      </c>
      <c r="M99" s="124">
        <f t="shared" si="98"/>
        <v>0</v>
      </c>
      <c r="N99" s="124">
        <f t="shared" si="98"/>
        <v>0</v>
      </c>
      <c r="O99" s="124">
        <f t="shared" si="98"/>
        <v>0</v>
      </c>
      <c r="P99" s="124">
        <f t="shared" si="98"/>
        <v>0</v>
      </c>
      <c r="Q99" s="124">
        <f t="shared" si="98"/>
        <v>0</v>
      </c>
      <c r="R99" s="124">
        <f t="shared" si="98"/>
        <v>0</v>
      </c>
      <c r="S99" s="124">
        <f t="shared" si="98"/>
        <v>0</v>
      </c>
      <c r="T99" s="132">
        <f t="shared" si="33"/>
        <v>0</v>
      </c>
    </row>
    <row r="100" ht="15.75" customHeight="1">
      <c r="A100" s="126" t="s">
        <v>290</v>
      </c>
      <c r="B100" s="126" t="s">
        <v>101</v>
      </c>
      <c r="C100" s="127">
        <v>1.0</v>
      </c>
      <c r="D100" s="98" t="s">
        <v>131</v>
      </c>
      <c r="E100" s="124">
        <f t="shared" ref="E100:S100" si="99">IF(ISNA(INDEX(INDIRECT(E$3&amp;"!$J:$J"),MATCH($B100,INDIRECT(E$3&amp;"!$B:$B"),0),1)),0,INDEX(INDIRECT(E$3&amp;"!$J:$J"),MATCH($B100,INDIRECT(E$3&amp;"!$B:$B"),0),1))</f>
        <v>0</v>
      </c>
      <c r="F100" s="124">
        <f t="shared" si="99"/>
        <v>0</v>
      </c>
      <c r="G100" s="124">
        <f t="shared" si="99"/>
        <v>0</v>
      </c>
      <c r="H100" s="124">
        <f t="shared" si="99"/>
        <v>0</v>
      </c>
      <c r="I100" s="124">
        <f t="shared" si="99"/>
        <v>0</v>
      </c>
      <c r="J100" s="124">
        <f t="shared" si="99"/>
        <v>0</v>
      </c>
      <c r="K100" s="124">
        <f t="shared" si="99"/>
        <v>0</v>
      </c>
      <c r="L100" s="124">
        <f t="shared" si="99"/>
        <v>0</v>
      </c>
      <c r="M100" s="124">
        <f t="shared" si="99"/>
        <v>0</v>
      </c>
      <c r="N100" s="124">
        <f t="shared" si="99"/>
        <v>0</v>
      </c>
      <c r="O100" s="124">
        <f t="shared" si="99"/>
        <v>0</v>
      </c>
      <c r="P100" s="124">
        <f t="shared" si="99"/>
        <v>0</v>
      </c>
      <c r="Q100" s="124">
        <f t="shared" si="99"/>
        <v>0</v>
      </c>
      <c r="R100" s="124">
        <f t="shared" si="99"/>
        <v>0</v>
      </c>
      <c r="S100" s="124">
        <f t="shared" si="99"/>
        <v>0</v>
      </c>
      <c r="T100" s="132">
        <f t="shared" si="33"/>
        <v>0</v>
      </c>
    </row>
    <row r="101" ht="15.75" customHeight="1">
      <c r="A101" s="126" t="s">
        <v>290</v>
      </c>
      <c r="B101" s="126" t="s">
        <v>102</v>
      </c>
      <c r="C101" s="127">
        <v>1.0</v>
      </c>
      <c r="D101" s="98" t="s">
        <v>131</v>
      </c>
      <c r="E101" s="124">
        <f t="shared" ref="E101:S101" si="100">IF(ISNA(INDEX(INDIRECT(E$3&amp;"!$J:$J"),MATCH($B101,INDIRECT(E$3&amp;"!$B:$B"),0),1)),0,INDEX(INDIRECT(E$3&amp;"!$J:$J"),MATCH($B101,INDIRECT(E$3&amp;"!$B:$B"),0),1))</f>
        <v>0</v>
      </c>
      <c r="F101" s="124">
        <f t="shared" si="100"/>
        <v>0</v>
      </c>
      <c r="G101" s="124">
        <f t="shared" si="100"/>
        <v>0</v>
      </c>
      <c r="H101" s="124">
        <f t="shared" si="100"/>
        <v>0</v>
      </c>
      <c r="I101" s="124">
        <f t="shared" si="100"/>
        <v>0</v>
      </c>
      <c r="J101" s="124">
        <f t="shared" si="100"/>
        <v>0</v>
      </c>
      <c r="K101" s="124">
        <f t="shared" si="100"/>
        <v>0</v>
      </c>
      <c r="L101" s="124">
        <f t="shared" si="100"/>
        <v>0</v>
      </c>
      <c r="M101" s="124">
        <f t="shared" si="100"/>
        <v>0</v>
      </c>
      <c r="N101" s="124">
        <f t="shared" si="100"/>
        <v>0</v>
      </c>
      <c r="O101" s="124">
        <f t="shared" si="100"/>
        <v>0</v>
      </c>
      <c r="P101" s="124">
        <f t="shared" si="100"/>
        <v>0</v>
      </c>
      <c r="Q101" s="124">
        <f t="shared" si="100"/>
        <v>0</v>
      </c>
      <c r="R101" s="124">
        <f t="shared" si="100"/>
        <v>0</v>
      </c>
      <c r="S101" s="124">
        <f t="shared" si="100"/>
        <v>0</v>
      </c>
      <c r="T101" s="132">
        <f t="shared" si="33"/>
        <v>0</v>
      </c>
    </row>
    <row r="102" ht="15.75" customHeight="1">
      <c r="A102" s="126" t="s">
        <v>290</v>
      </c>
      <c r="B102" s="126" t="s">
        <v>103</v>
      </c>
      <c r="C102" s="127">
        <v>1.0</v>
      </c>
      <c r="D102" s="98" t="s">
        <v>131</v>
      </c>
      <c r="E102" s="124">
        <f t="shared" ref="E102:S102" si="101">IF(ISNA(INDEX(INDIRECT(E$3&amp;"!$J:$J"),MATCH($B102,INDIRECT(E$3&amp;"!$B:$B"),0),1)),0,INDEX(INDIRECT(E$3&amp;"!$J:$J"),MATCH($B102,INDIRECT(E$3&amp;"!$B:$B"),0),1))</f>
        <v>0</v>
      </c>
      <c r="F102" s="124">
        <f t="shared" si="101"/>
        <v>0</v>
      </c>
      <c r="G102" s="124">
        <f t="shared" si="101"/>
        <v>0</v>
      </c>
      <c r="H102" s="124">
        <f t="shared" si="101"/>
        <v>0</v>
      </c>
      <c r="I102" s="124">
        <f t="shared" si="101"/>
        <v>0</v>
      </c>
      <c r="J102" s="124">
        <f t="shared" si="101"/>
        <v>0</v>
      </c>
      <c r="K102" s="124">
        <f t="shared" si="101"/>
        <v>0</v>
      </c>
      <c r="L102" s="124">
        <f t="shared" si="101"/>
        <v>0</v>
      </c>
      <c r="M102" s="124">
        <f t="shared" si="101"/>
        <v>0</v>
      </c>
      <c r="N102" s="124">
        <f t="shared" si="101"/>
        <v>0</v>
      </c>
      <c r="O102" s="124">
        <f t="shared" si="101"/>
        <v>0</v>
      </c>
      <c r="P102" s="124">
        <f t="shared" si="101"/>
        <v>0</v>
      </c>
      <c r="Q102" s="124">
        <f t="shared" si="101"/>
        <v>0</v>
      </c>
      <c r="R102" s="124">
        <f t="shared" si="101"/>
        <v>0</v>
      </c>
      <c r="S102" s="124">
        <f t="shared" si="101"/>
        <v>0</v>
      </c>
      <c r="T102" s="132">
        <f t="shared" si="33"/>
        <v>0</v>
      </c>
    </row>
    <row r="103" ht="15.75" customHeight="1">
      <c r="A103" s="126" t="s">
        <v>290</v>
      </c>
      <c r="B103" s="126" t="s">
        <v>104</v>
      </c>
      <c r="C103" s="127">
        <v>1.0</v>
      </c>
      <c r="D103" s="98" t="s">
        <v>131</v>
      </c>
      <c r="E103" s="124">
        <f t="shared" ref="E103:S103" si="102">IF(ISNA(INDEX(INDIRECT(E$3&amp;"!$J:$J"),MATCH($B103,INDIRECT(E$3&amp;"!$B:$B"),0),1)),0,INDEX(INDIRECT(E$3&amp;"!$J:$J"),MATCH($B103,INDIRECT(E$3&amp;"!$B:$B"),0),1))</f>
        <v>0</v>
      </c>
      <c r="F103" s="124">
        <f t="shared" si="102"/>
        <v>0</v>
      </c>
      <c r="G103" s="124">
        <f t="shared" si="102"/>
        <v>0</v>
      </c>
      <c r="H103" s="124">
        <f t="shared" si="102"/>
        <v>0</v>
      </c>
      <c r="I103" s="124">
        <f t="shared" si="102"/>
        <v>0</v>
      </c>
      <c r="J103" s="124">
        <f t="shared" si="102"/>
        <v>0</v>
      </c>
      <c r="K103" s="124">
        <f t="shared" si="102"/>
        <v>0</v>
      </c>
      <c r="L103" s="124">
        <f t="shared" si="102"/>
        <v>0</v>
      </c>
      <c r="M103" s="124">
        <f t="shared" si="102"/>
        <v>0</v>
      </c>
      <c r="N103" s="124">
        <f t="shared" si="102"/>
        <v>0</v>
      </c>
      <c r="O103" s="124">
        <f t="shared" si="102"/>
        <v>0</v>
      </c>
      <c r="P103" s="124">
        <f t="shared" si="102"/>
        <v>0</v>
      </c>
      <c r="Q103" s="124">
        <f t="shared" si="102"/>
        <v>0</v>
      </c>
      <c r="R103" s="124">
        <f t="shared" si="102"/>
        <v>0</v>
      </c>
      <c r="S103" s="124">
        <f t="shared" si="102"/>
        <v>0</v>
      </c>
      <c r="T103" s="132">
        <f t="shared" si="33"/>
        <v>0</v>
      </c>
    </row>
    <row r="104" ht="15.75" customHeight="1">
      <c r="A104" s="126" t="s">
        <v>290</v>
      </c>
      <c r="B104" s="126" t="s">
        <v>105</v>
      </c>
      <c r="C104" s="127">
        <v>1.0</v>
      </c>
      <c r="D104" s="98" t="s">
        <v>131</v>
      </c>
      <c r="E104" s="124">
        <f t="shared" ref="E104:S104" si="103">IF(ISNA(INDEX(INDIRECT(E$3&amp;"!$J:$J"),MATCH($B104,INDIRECT(E$3&amp;"!$B:$B"),0),1)),0,INDEX(INDIRECT(E$3&amp;"!$J:$J"),MATCH($B104,INDIRECT(E$3&amp;"!$B:$B"),0),1))</f>
        <v>0</v>
      </c>
      <c r="F104" s="124">
        <f t="shared" si="103"/>
        <v>0</v>
      </c>
      <c r="G104" s="124">
        <f t="shared" si="103"/>
        <v>0</v>
      </c>
      <c r="H104" s="124">
        <f t="shared" si="103"/>
        <v>0</v>
      </c>
      <c r="I104" s="124">
        <f t="shared" si="103"/>
        <v>0</v>
      </c>
      <c r="J104" s="124">
        <f t="shared" si="103"/>
        <v>0</v>
      </c>
      <c r="K104" s="124">
        <f t="shared" si="103"/>
        <v>0</v>
      </c>
      <c r="L104" s="124">
        <f t="shared" si="103"/>
        <v>0</v>
      </c>
      <c r="M104" s="124">
        <f t="shared" si="103"/>
        <v>0</v>
      </c>
      <c r="N104" s="124">
        <f t="shared" si="103"/>
        <v>0</v>
      </c>
      <c r="O104" s="124">
        <f t="shared" si="103"/>
        <v>0</v>
      </c>
      <c r="P104" s="124">
        <f t="shared" si="103"/>
        <v>0</v>
      </c>
      <c r="Q104" s="124">
        <f t="shared" si="103"/>
        <v>0</v>
      </c>
      <c r="R104" s="124">
        <f t="shared" si="103"/>
        <v>0</v>
      </c>
      <c r="S104" s="124">
        <f t="shared" si="103"/>
        <v>0</v>
      </c>
      <c r="T104" s="132">
        <f t="shared" si="33"/>
        <v>0</v>
      </c>
    </row>
    <row r="105" ht="15.75" customHeight="1">
      <c r="A105" s="126" t="s">
        <v>290</v>
      </c>
      <c r="B105" s="126" t="s">
        <v>106</v>
      </c>
      <c r="C105" s="127">
        <v>1.0</v>
      </c>
      <c r="D105" s="98" t="s">
        <v>131</v>
      </c>
      <c r="E105" s="124">
        <f t="shared" ref="E105:S105" si="104">IF(ISNA(INDEX(INDIRECT(E$3&amp;"!$J:$J"),MATCH($B105,INDIRECT(E$3&amp;"!$B:$B"),0),1)),0,INDEX(INDIRECT(E$3&amp;"!$J:$J"),MATCH($B105,INDIRECT(E$3&amp;"!$B:$B"),0),1))</f>
        <v>0</v>
      </c>
      <c r="F105" s="124">
        <f t="shared" si="104"/>
        <v>0</v>
      </c>
      <c r="G105" s="124">
        <f t="shared" si="104"/>
        <v>0</v>
      </c>
      <c r="H105" s="124">
        <f t="shared" si="104"/>
        <v>0</v>
      </c>
      <c r="I105" s="124">
        <f t="shared" si="104"/>
        <v>0</v>
      </c>
      <c r="J105" s="124">
        <f t="shared" si="104"/>
        <v>0</v>
      </c>
      <c r="K105" s="124">
        <f t="shared" si="104"/>
        <v>4</v>
      </c>
      <c r="L105" s="124">
        <f t="shared" si="104"/>
        <v>0</v>
      </c>
      <c r="M105" s="124">
        <f t="shared" si="104"/>
        <v>0</v>
      </c>
      <c r="N105" s="124">
        <f t="shared" si="104"/>
        <v>0</v>
      </c>
      <c r="O105" s="124">
        <f t="shared" si="104"/>
        <v>0</v>
      </c>
      <c r="P105" s="124">
        <f t="shared" si="104"/>
        <v>0</v>
      </c>
      <c r="Q105" s="124">
        <f t="shared" si="104"/>
        <v>0</v>
      </c>
      <c r="R105" s="124">
        <f t="shared" si="104"/>
        <v>0</v>
      </c>
      <c r="S105" s="124">
        <f t="shared" si="104"/>
        <v>0</v>
      </c>
      <c r="T105" s="132">
        <f t="shared" si="33"/>
        <v>4</v>
      </c>
    </row>
    <row r="106" ht="15.75" customHeight="1">
      <c r="A106" s="126" t="s">
        <v>290</v>
      </c>
      <c r="B106" s="126" t="s">
        <v>107</v>
      </c>
      <c r="C106" s="127">
        <v>1.0</v>
      </c>
      <c r="D106" s="98" t="s">
        <v>131</v>
      </c>
      <c r="E106" s="124">
        <f t="shared" ref="E106:S106" si="105">IF(ISNA(INDEX(INDIRECT(E$3&amp;"!$J:$J"),MATCH($B106,INDIRECT(E$3&amp;"!$B:$B"),0),1)),0,INDEX(INDIRECT(E$3&amp;"!$J:$J"),MATCH($B106,INDIRECT(E$3&amp;"!$B:$B"),0),1))</f>
        <v>0</v>
      </c>
      <c r="F106" s="124">
        <f t="shared" si="105"/>
        <v>0</v>
      </c>
      <c r="G106" s="124">
        <f t="shared" si="105"/>
        <v>0</v>
      </c>
      <c r="H106" s="124">
        <f t="shared" si="105"/>
        <v>0</v>
      </c>
      <c r="I106" s="124">
        <f t="shared" si="105"/>
        <v>0</v>
      </c>
      <c r="J106" s="124">
        <f t="shared" si="105"/>
        <v>0</v>
      </c>
      <c r="K106" s="124">
        <f t="shared" si="105"/>
        <v>4</v>
      </c>
      <c r="L106" s="124">
        <f t="shared" si="105"/>
        <v>0</v>
      </c>
      <c r="M106" s="124">
        <f t="shared" si="105"/>
        <v>0</v>
      </c>
      <c r="N106" s="124">
        <f t="shared" si="105"/>
        <v>0</v>
      </c>
      <c r="O106" s="124">
        <f t="shared" si="105"/>
        <v>0</v>
      </c>
      <c r="P106" s="124">
        <f t="shared" si="105"/>
        <v>0</v>
      </c>
      <c r="Q106" s="124">
        <f t="shared" si="105"/>
        <v>0</v>
      </c>
      <c r="R106" s="124">
        <f t="shared" si="105"/>
        <v>0</v>
      </c>
      <c r="S106" s="124">
        <f t="shared" si="105"/>
        <v>0</v>
      </c>
      <c r="T106" s="132">
        <f t="shared" si="33"/>
        <v>4</v>
      </c>
    </row>
    <row r="107" ht="15.75" customHeight="1">
      <c r="A107" s="126"/>
      <c r="B107" s="126"/>
      <c r="C107" s="127">
        <v>1.0</v>
      </c>
      <c r="D107" s="98" t="s">
        <v>131</v>
      </c>
      <c r="E107" s="124">
        <f t="shared" ref="E107:S107" si="106">IF(ISNA(INDEX(INDIRECT(E$3&amp;"!$J:$J"),MATCH($B107,INDIRECT(E$3&amp;"!$B:$B"),0),1)),0,INDEX(INDIRECT(E$3&amp;"!$J:$J"),MATCH($B107,INDIRECT(E$3&amp;"!$B:$B"),0),1))</f>
        <v>0</v>
      </c>
      <c r="F107" s="124">
        <f t="shared" si="106"/>
        <v>0</v>
      </c>
      <c r="G107" s="124">
        <f t="shared" si="106"/>
        <v>0</v>
      </c>
      <c r="H107" s="124">
        <f t="shared" si="106"/>
        <v>0</v>
      </c>
      <c r="I107" s="124">
        <f t="shared" si="106"/>
        <v>0</v>
      </c>
      <c r="J107" s="124">
        <f t="shared" si="106"/>
        <v>0</v>
      </c>
      <c r="K107" s="124">
        <f t="shared" si="106"/>
        <v>0</v>
      </c>
      <c r="L107" s="124">
        <f t="shared" si="106"/>
        <v>0</v>
      </c>
      <c r="M107" s="124">
        <f t="shared" si="106"/>
        <v>0</v>
      </c>
      <c r="N107" s="124">
        <f t="shared" si="106"/>
        <v>0</v>
      </c>
      <c r="O107" s="124">
        <f t="shared" si="106"/>
        <v>0</v>
      </c>
      <c r="P107" s="124">
        <f t="shared" si="106"/>
        <v>0</v>
      </c>
      <c r="Q107" s="124">
        <f t="shared" si="106"/>
        <v>0</v>
      </c>
      <c r="R107" s="124">
        <f t="shared" si="106"/>
        <v>0</v>
      </c>
      <c r="S107" s="124">
        <f t="shared" si="106"/>
        <v>0</v>
      </c>
      <c r="T107" s="132">
        <f t="shared" si="33"/>
        <v>0</v>
      </c>
    </row>
    <row r="108" ht="15.75" customHeight="1">
      <c r="A108" s="126"/>
      <c r="B108" s="126"/>
      <c r="C108" s="127">
        <v>1.0</v>
      </c>
      <c r="D108" s="98" t="s">
        <v>131</v>
      </c>
      <c r="E108" s="124">
        <f t="shared" ref="E108:S108" si="107">IF(ISNA(INDEX(INDIRECT(E$3&amp;"!$J:$J"),MATCH($B108,INDIRECT(E$3&amp;"!$B:$B"),0),1)),0,INDEX(INDIRECT(E$3&amp;"!$J:$J"),MATCH($B108,INDIRECT(E$3&amp;"!$B:$B"),0),1))</f>
        <v>0</v>
      </c>
      <c r="F108" s="124">
        <f t="shared" si="107"/>
        <v>0</v>
      </c>
      <c r="G108" s="124">
        <f t="shared" si="107"/>
        <v>0</v>
      </c>
      <c r="H108" s="124">
        <f t="shared" si="107"/>
        <v>0</v>
      </c>
      <c r="I108" s="124">
        <f t="shared" si="107"/>
        <v>0</v>
      </c>
      <c r="J108" s="124">
        <f t="shared" si="107"/>
        <v>0</v>
      </c>
      <c r="K108" s="124">
        <f t="shared" si="107"/>
        <v>0</v>
      </c>
      <c r="L108" s="124">
        <f t="shared" si="107"/>
        <v>0</v>
      </c>
      <c r="M108" s="124">
        <f t="shared" si="107"/>
        <v>0</v>
      </c>
      <c r="N108" s="124">
        <f t="shared" si="107"/>
        <v>0</v>
      </c>
      <c r="O108" s="124">
        <f t="shared" si="107"/>
        <v>0</v>
      </c>
      <c r="P108" s="124">
        <f t="shared" si="107"/>
        <v>0</v>
      </c>
      <c r="Q108" s="124">
        <f t="shared" si="107"/>
        <v>0</v>
      </c>
      <c r="R108" s="124">
        <f t="shared" si="107"/>
        <v>0</v>
      </c>
      <c r="S108" s="124">
        <f t="shared" si="107"/>
        <v>0</v>
      </c>
      <c r="T108" s="132">
        <f t="shared" si="33"/>
        <v>0</v>
      </c>
    </row>
    <row r="109" ht="15.75" customHeight="1">
      <c r="A109" s="126"/>
      <c r="B109" s="126"/>
      <c r="C109" s="127">
        <v>1.0</v>
      </c>
      <c r="D109" s="98" t="s">
        <v>131</v>
      </c>
      <c r="E109" s="124">
        <f t="shared" ref="E109:S109" si="108">IF(ISNA(INDEX(INDIRECT(E$3&amp;"!$J:$J"),MATCH($B109,INDIRECT(E$3&amp;"!$B:$B"),0),1)),0,INDEX(INDIRECT(E$3&amp;"!$J:$J"),MATCH($B109,INDIRECT(E$3&amp;"!$B:$B"),0),1))</f>
        <v>0</v>
      </c>
      <c r="F109" s="124">
        <f t="shared" si="108"/>
        <v>0</v>
      </c>
      <c r="G109" s="124">
        <f t="shared" si="108"/>
        <v>0</v>
      </c>
      <c r="H109" s="124">
        <f t="shared" si="108"/>
        <v>0</v>
      </c>
      <c r="I109" s="124">
        <f t="shared" si="108"/>
        <v>0</v>
      </c>
      <c r="J109" s="124">
        <f t="shared" si="108"/>
        <v>0</v>
      </c>
      <c r="K109" s="124">
        <f t="shared" si="108"/>
        <v>0</v>
      </c>
      <c r="L109" s="124">
        <f t="shared" si="108"/>
        <v>0</v>
      </c>
      <c r="M109" s="124">
        <f t="shared" si="108"/>
        <v>0</v>
      </c>
      <c r="N109" s="124">
        <f t="shared" si="108"/>
        <v>0</v>
      </c>
      <c r="O109" s="124">
        <f t="shared" si="108"/>
        <v>0</v>
      </c>
      <c r="P109" s="124">
        <f t="shared" si="108"/>
        <v>0</v>
      </c>
      <c r="Q109" s="124">
        <f t="shared" si="108"/>
        <v>0</v>
      </c>
      <c r="R109" s="124">
        <f t="shared" si="108"/>
        <v>0</v>
      </c>
      <c r="S109" s="124">
        <f t="shared" si="108"/>
        <v>0</v>
      </c>
      <c r="T109" s="132">
        <f t="shared" si="33"/>
        <v>0</v>
      </c>
    </row>
    <row r="110" ht="15.75" customHeight="1">
      <c r="A110" s="126"/>
      <c r="B110" s="126"/>
      <c r="C110" s="127">
        <v>1.0</v>
      </c>
      <c r="D110" s="98" t="s">
        <v>131</v>
      </c>
      <c r="E110" s="124">
        <f t="shared" ref="E110:S110" si="109">IF(ISNA(INDEX(INDIRECT(E$3&amp;"!$J:$J"),MATCH($B110,INDIRECT(E$3&amp;"!$B:$B"),0),1)),0,INDEX(INDIRECT(E$3&amp;"!$J:$J"),MATCH($B110,INDIRECT(E$3&amp;"!$B:$B"),0),1))</f>
        <v>0</v>
      </c>
      <c r="F110" s="124">
        <f t="shared" si="109"/>
        <v>0</v>
      </c>
      <c r="G110" s="124">
        <f t="shared" si="109"/>
        <v>0</v>
      </c>
      <c r="H110" s="124">
        <f t="shared" si="109"/>
        <v>0</v>
      </c>
      <c r="I110" s="124">
        <f t="shared" si="109"/>
        <v>0</v>
      </c>
      <c r="J110" s="124">
        <f t="shared" si="109"/>
        <v>0</v>
      </c>
      <c r="K110" s="124">
        <f t="shared" si="109"/>
        <v>0</v>
      </c>
      <c r="L110" s="124">
        <f t="shared" si="109"/>
        <v>0</v>
      </c>
      <c r="M110" s="124">
        <f t="shared" si="109"/>
        <v>0</v>
      </c>
      <c r="N110" s="124">
        <f t="shared" si="109"/>
        <v>0</v>
      </c>
      <c r="O110" s="124">
        <f t="shared" si="109"/>
        <v>0</v>
      </c>
      <c r="P110" s="124">
        <f t="shared" si="109"/>
        <v>0</v>
      </c>
      <c r="Q110" s="124">
        <f t="shared" si="109"/>
        <v>0</v>
      </c>
      <c r="R110" s="124">
        <f t="shared" si="109"/>
        <v>0</v>
      </c>
      <c r="S110" s="124">
        <f t="shared" si="109"/>
        <v>0</v>
      </c>
      <c r="T110" s="132">
        <f t="shared" si="33"/>
        <v>0</v>
      </c>
    </row>
    <row r="111" ht="15.75" customHeight="1">
      <c r="A111" s="126"/>
      <c r="B111" s="126"/>
      <c r="C111" s="127">
        <v>1.0</v>
      </c>
      <c r="D111" s="98" t="s">
        <v>131</v>
      </c>
      <c r="E111" s="124">
        <f t="shared" ref="E111:S111" si="110">IF(ISNA(INDEX(INDIRECT(E$3&amp;"!$J:$J"),MATCH($B111,INDIRECT(E$3&amp;"!$B:$B"),0),1)),0,INDEX(INDIRECT(E$3&amp;"!$J:$J"),MATCH($B111,INDIRECT(E$3&amp;"!$B:$B"),0),1))</f>
        <v>0</v>
      </c>
      <c r="F111" s="124">
        <f t="shared" si="110"/>
        <v>0</v>
      </c>
      <c r="G111" s="124">
        <f t="shared" si="110"/>
        <v>0</v>
      </c>
      <c r="H111" s="124">
        <f t="shared" si="110"/>
        <v>0</v>
      </c>
      <c r="I111" s="124">
        <f t="shared" si="110"/>
        <v>0</v>
      </c>
      <c r="J111" s="124">
        <f t="shared" si="110"/>
        <v>0</v>
      </c>
      <c r="K111" s="124">
        <f t="shared" si="110"/>
        <v>0</v>
      </c>
      <c r="L111" s="124">
        <f t="shared" si="110"/>
        <v>0</v>
      </c>
      <c r="M111" s="124">
        <f t="shared" si="110"/>
        <v>0</v>
      </c>
      <c r="N111" s="124">
        <f t="shared" si="110"/>
        <v>0</v>
      </c>
      <c r="O111" s="124">
        <f t="shared" si="110"/>
        <v>0</v>
      </c>
      <c r="P111" s="124">
        <f t="shared" si="110"/>
        <v>0</v>
      </c>
      <c r="Q111" s="124">
        <f t="shared" si="110"/>
        <v>0</v>
      </c>
      <c r="R111" s="124">
        <f t="shared" si="110"/>
        <v>0</v>
      </c>
      <c r="S111" s="124">
        <f t="shared" si="110"/>
        <v>0</v>
      </c>
      <c r="T111" s="132">
        <f t="shared" si="33"/>
        <v>0</v>
      </c>
    </row>
    <row r="112" ht="15.75" customHeight="1">
      <c r="A112" s="140"/>
      <c r="B112" s="140"/>
      <c r="C112" s="127">
        <v>1.0</v>
      </c>
      <c r="D112" s="98" t="s">
        <v>131</v>
      </c>
      <c r="E112" s="131">
        <f t="shared" ref="E112:S112" si="111">IF(ISNA(INDEX(INDIRECT(E$3&amp;"!$J:$J"),MATCH($B112,INDIRECT(E$3&amp;"!$B:$B"),0),1)),0,INDEX(INDIRECT(E$3&amp;"!$J:$J"),MATCH($B112,INDIRECT(E$3&amp;"!$B:$B"),0),1))</f>
        <v>0</v>
      </c>
      <c r="F112" s="131">
        <f t="shared" si="111"/>
        <v>0</v>
      </c>
      <c r="G112" s="124">
        <f t="shared" si="111"/>
        <v>0</v>
      </c>
      <c r="H112" s="131">
        <f t="shared" si="111"/>
        <v>0</v>
      </c>
      <c r="I112" s="131">
        <f t="shared" si="111"/>
        <v>0</v>
      </c>
      <c r="J112" s="131">
        <f t="shared" si="111"/>
        <v>0</v>
      </c>
      <c r="K112" s="131">
        <f t="shared" si="111"/>
        <v>0</v>
      </c>
      <c r="L112" s="131">
        <f t="shared" si="111"/>
        <v>0</v>
      </c>
      <c r="M112" s="124">
        <f t="shared" si="111"/>
        <v>0</v>
      </c>
      <c r="N112" s="131">
        <f t="shared" si="111"/>
        <v>0</v>
      </c>
      <c r="O112" s="131">
        <f t="shared" si="111"/>
        <v>0</v>
      </c>
      <c r="P112" s="131">
        <f t="shared" si="111"/>
        <v>0</v>
      </c>
      <c r="Q112" s="131">
        <f t="shared" si="111"/>
        <v>0</v>
      </c>
      <c r="R112" s="131">
        <f t="shared" si="111"/>
        <v>0</v>
      </c>
      <c r="S112" s="131">
        <f t="shared" si="111"/>
        <v>0</v>
      </c>
      <c r="T112" s="132">
        <f t="shared" si="33"/>
        <v>0</v>
      </c>
    </row>
    <row r="113" ht="15.75" customHeight="1">
      <c r="A113" s="120"/>
      <c r="B113" s="121" t="s">
        <v>291</v>
      </c>
      <c r="C113" s="141"/>
      <c r="D113" s="142"/>
      <c r="E113" s="124">
        <f t="shared" ref="E113:S113" si="112">IF(ISNA(INDEX(INDIRECT(E$3&amp;"!$J:$J"),MATCH($B113,INDIRECT(E$3&amp;"!$B:$B"),0),1)),0,INDEX(INDIRECT(E$3&amp;"!$J:$J"),MATCH($B113,INDIRECT(E$3&amp;"!$B:$B"),0),1))</f>
        <v>0</v>
      </c>
      <c r="F113" s="124">
        <f t="shared" si="112"/>
        <v>0</v>
      </c>
      <c r="G113" s="124">
        <f t="shared" si="112"/>
        <v>0</v>
      </c>
      <c r="H113" s="124">
        <f t="shared" si="112"/>
        <v>0</v>
      </c>
      <c r="I113" s="124">
        <f t="shared" si="112"/>
        <v>0</v>
      </c>
      <c r="J113" s="124">
        <f t="shared" si="112"/>
        <v>0</v>
      </c>
      <c r="K113" s="124">
        <f t="shared" si="112"/>
        <v>0</v>
      </c>
      <c r="L113" s="124">
        <f t="shared" si="112"/>
        <v>0</v>
      </c>
      <c r="M113" s="124">
        <f t="shared" si="112"/>
        <v>0</v>
      </c>
      <c r="N113" s="124">
        <f t="shared" si="112"/>
        <v>0</v>
      </c>
      <c r="O113" s="124">
        <f t="shared" si="112"/>
        <v>0</v>
      </c>
      <c r="P113" s="124">
        <f t="shared" si="112"/>
        <v>0</v>
      </c>
      <c r="Q113" s="124">
        <f t="shared" si="112"/>
        <v>0</v>
      </c>
      <c r="R113" s="124">
        <f t="shared" si="112"/>
        <v>0</v>
      </c>
      <c r="S113" s="124">
        <f t="shared" si="112"/>
        <v>0</v>
      </c>
      <c r="T113" s="132">
        <f t="shared" si="33"/>
        <v>0</v>
      </c>
    </row>
    <row r="114" ht="15.75" customHeight="1">
      <c r="A114" s="126" t="s">
        <v>292</v>
      </c>
      <c r="B114" s="126" t="s">
        <v>130</v>
      </c>
      <c r="C114" s="127">
        <v>1.0</v>
      </c>
      <c r="D114" s="98" t="s">
        <v>131</v>
      </c>
      <c r="E114" s="124">
        <f t="shared" ref="E114:S114" si="113">IF(ISNA(INDEX(INDIRECT(E$3&amp;"!$J:$J"),MATCH($B114,INDIRECT(E$3&amp;"!$B:$B"),0),1)),0,INDEX(INDIRECT(E$3&amp;"!$J:$J"),MATCH($B114,INDIRECT(E$3&amp;"!$B:$B"),0),1))</f>
        <v>0</v>
      </c>
      <c r="F114" s="124">
        <f t="shared" si="113"/>
        <v>0</v>
      </c>
      <c r="G114" s="124">
        <f t="shared" si="113"/>
        <v>0</v>
      </c>
      <c r="H114" s="124">
        <f t="shared" si="113"/>
        <v>0</v>
      </c>
      <c r="I114" s="124">
        <f t="shared" si="113"/>
        <v>0</v>
      </c>
      <c r="J114" s="124">
        <f t="shared" si="113"/>
        <v>0</v>
      </c>
      <c r="K114" s="124">
        <f t="shared" si="113"/>
        <v>0</v>
      </c>
      <c r="L114" s="124">
        <f t="shared" si="113"/>
        <v>0</v>
      </c>
      <c r="M114" s="124">
        <f t="shared" si="113"/>
        <v>8</v>
      </c>
      <c r="N114" s="124">
        <f t="shared" si="113"/>
        <v>8</v>
      </c>
      <c r="O114" s="124">
        <f t="shared" si="113"/>
        <v>8</v>
      </c>
      <c r="P114" s="124">
        <f t="shared" si="113"/>
        <v>0</v>
      </c>
      <c r="Q114" s="124">
        <f t="shared" si="113"/>
        <v>0</v>
      </c>
      <c r="R114" s="124">
        <f t="shared" si="113"/>
        <v>0</v>
      </c>
      <c r="S114" s="124">
        <f t="shared" si="113"/>
        <v>0</v>
      </c>
      <c r="T114" s="125">
        <f t="shared" ref="T114:T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26" t="s">
        <v>292</v>
      </c>
      <c r="B115" s="126" t="s">
        <v>133</v>
      </c>
      <c r="C115" s="127">
        <v>1.0</v>
      </c>
      <c r="D115" s="98" t="s">
        <v>131</v>
      </c>
      <c r="E115" s="124">
        <f t="shared" ref="E115:S115" si="114">IF(ISNA(INDEX(INDIRECT(E$3&amp;"!$J:$J"),MATCH($B115,INDIRECT(E$3&amp;"!$B:$B"),0),1)),0,INDEX(INDIRECT(E$3&amp;"!$J:$J"),MATCH($B115,INDIRECT(E$3&amp;"!$B:$B"),0),1))</f>
        <v>0</v>
      </c>
      <c r="F115" s="124">
        <f t="shared" si="114"/>
        <v>0</v>
      </c>
      <c r="G115" s="124">
        <f t="shared" si="114"/>
        <v>0</v>
      </c>
      <c r="H115" s="124">
        <f t="shared" si="114"/>
        <v>0</v>
      </c>
      <c r="I115" s="124">
        <f t="shared" si="114"/>
        <v>0</v>
      </c>
      <c r="J115" s="124">
        <f t="shared" si="114"/>
        <v>0</v>
      </c>
      <c r="K115" s="124">
        <f t="shared" si="114"/>
        <v>0</v>
      </c>
      <c r="L115" s="124">
        <f t="shared" si="114"/>
        <v>0</v>
      </c>
      <c r="M115" s="124">
        <f t="shared" si="114"/>
        <v>8</v>
      </c>
      <c r="N115" s="124">
        <f t="shared" si="114"/>
        <v>8</v>
      </c>
      <c r="O115" s="124">
        <f t="shared" si="114"/>
        <v>8</v>
      </c>
      <c r="P115" s="124">
        <f t="shared" si="114"/>
        <v>0</v>
      </c>
      <c r="Q115" s="124">
        <f t="shared" si="114"/>
        <v>0</v>
      </c>
      <c r="R115" s="124">
        <f t="shared" si="114"/>
        <v>0</v>
      </c>
      <c r="S115" s="124">
        <f t="shared" si="114"/>
        <v>0</v>
      </c>
      <c r="T115" s="125">
        <f t="shared" si="115"/>
        <v>8</v>
      </c>
    </row>
    <row r="116" ht="15.75" customHeight="1">
      <c r="A116" s="126" t="s">
        <v>292</v>
      </c>
      <c r="B116" s="126" t="s">
        <v>135</v>
      </c>
      <c r="C116" s="127">
        <v>1.0</v>
      </c>
      <c r="D116" s="98" t="s">
        <v>131</v>
      </c>
      <c r="E116" s="124">
        <f t="shared" ref="E116:S116" si="116">IF(ISNA(INDEX(INDIRECT(E$3&amp;"!$J:$J"),MATCH($B116,INDIRECT(E$3&amp;"!$B:$B"),0),1)),0,INDEX(INDIRECT(E$3&amp;"!$J:$J"),MATCH($B116,INDIRECT(E$3&amp;"!$B:$B"),0),1))</f>
        <v>0</v>
      </c>
      <c r="F116" s="124">
        <f t="shared" si="116"/>
        <v>0</v>
      </c>
      <c r="G116" s="124">
        <f t="shared" si="116"/>
        <v>0</v>
      </c>
      <c r="H116" s="124">
        <f t="shared" si="116"/>
        <v>0</v>
      </c>
      <c r="I116" s="124">
        <f t="shared" si="116"/>
        <v>0</v>
      </c>
      <c r="J116" s="124">
        <f t="shared" si="116"/>
        <v>0</v>
      </c>
      <c r="K116" s="124">
        <f t="shared" si="116"/>
        <v>0</v>
      </c>
      <c r="L116" s="124">
        <f t="shared" si="116"/>
        <v>0</v>
      </c>
      <c r="M116" s="124">
        <f t="shared" si="116"/>
        <v>8</v>
      </c>
      <c r="N116" s="124">
        <f t="shared" si="116"/>
        <v>0</v>
      </c>
      <c r="O116" s="124">
        <f t="shared" si="116"/>
        <v>0</v>
      </c>
      <c r="P116" s="124">
        <f t="shared" si="116"/>
        <v>0</v>
      </c>
      <c r="Q116" s="124">
        <f t="shared" si="116"/>
        <v>0</v>
      </c>
      <c r="R116" s="124">
        <f t="shared" si="116"/>
        <v>0</v>
      </c>
      <c r="S116" s="124">
        <f t="shared" si="116"/>
        <v>0</v>
      </c>
      <c r="T116" s="125">
        <f t="shared" si="115"/>
        <v>8</v>
      </c>
    </row>
    <row r="117" ht="15.75" customHeight="1">
      <c r="A117" s="126" t="s">
        <v>292</v>
      </c>
      <c r="B117" s="126" t="s">
        <v>137</v>
      </c>
      <c r="C117" s="127">
        <v>1.0</v>
      </c>
      <c r="D117" s="98" t="s">
        <v>131</v>
      </c>
      <c r="E117" s="124">
        <f t="shared" ref="E117:S117" si="117">IF(ISNA(INDEX(INDIRECT(E$3&amp;"!$J:$J"),MATCH($B117,INDIRECT(E$3&amp;"!$B:$B"),0),1)),0,INDEX(INDIRECT(E$3&amp;"!$J:$J"),MATCH($B117,INDIRECT(E$3&amp;"!$B:$B"),0),1))</f>
        <v>0</v>
      </c>
      <c r="F117" s="124">
        <f t="shared" si="117"/>
        <v>0</v>
      </c>
      <c r="G117" s="124">
        <f t="shared" si="117"/>
        <v>0</v>
      </c>
      <c r="H117" s="124">
        <f t="shared" si="117"/>
        <v>0</v>
      </c>
      <c r="I117" s="124">
        <f t="shared" si="117"/>
        <v>0</v>
      </c>
      <c r="J117" s="124">
        <f t="shared" si="117"/>
        <v>0</v>
      </c>
      <c r="K117" s="124">
        <f t="shared" si="117"/>
        <v>0</v>
      </c>
      <c r="L117" s="124">
        <f t="shared" si="117"/>
        <v>0</v>
      </c>
      <c r="M117" s="124">
        <f t="shared" si="117"/>
        <v>0</v>
      </c>
      <c r="N117" s="124">
        <f t="shared" si="117"/>
        <v>8</v>
      </c>
      <c r="O117" s="124">
        <f t="shared" si="117"/>
        <v>8</v>
      </c>
      <c r="P117" s="124">
        <f t="shared" si="117"/>
        <v>0</v>
      </c>
      <c r="Q117" s="124">
        <f t="shared" si="117"/>
        <v>0</v>
      </c>
      <c r="R117" s="124">
        <f t="shared" si="117"/>
        <v>0</v>
      </c>
      <c r="S117" s="124">
        <f t="shared" si="117"/>
        <v>0</v>
      </c>
      <c r="T117" s="125">
        <f t="shared" si="115"/>
        <v>8</v>
      </c>
    </row>
    <row r="118" ht="15.75" customHeight="1">
      <c r="A118" s="126" t="s">
        <v>292</v>
      </c>
      <c r="B118" s="126" t="s">
        <v>139</v>
      </c>
      <c r="C118" s="105">
        <v>1.0</v>
      </c>
      <c r="D118" s="98" t="s">
        <v>131</v>
      </c>
      <c r="E118" s="124">
        <f t="shared" ref="E118:S118" si="118">IF(ISNA(INDEX(INDIRECT(E$3&amp;"!$J:$J"),MATCH($B118,INDIRECT(E$3&amp;"!$B:$B"),0),1)),0,INDEX(INDIRECT(E$3&amp;"!$J:$J"),MATCH($B118,INDIRECT(E$3&amp;"!$B:$B"),0),1))</f>
        <v>0</v>
      </c>
      <c r="F118" s="124">
        <f t="shared" si="118"/>
        <v>0</v>
      </c>
      <c r="G118" s="124">
        <f t="shared" si="118"/>
        <v>0</v>
      </c>
      <c r="H118" s="124">
        <f t="shared" si="118"/>
        <v>0</v>
      </c>
      <c r="I118" s="124">
        <f t="shared" si="118"/>
        <v>0</v>
      </c>
      <c r="J118" s="124">
        <f t="shared" si="118"/>
        <v>0</v>
      </c>
      <c r="K118" s="124">
        <f t="shared" si="118"/>
        <v>2</v>
      </c>
      <c r="L118" s="124">
        <f t="shared" si="118"/>
        <v>0</v>
      </c>
      <c r="M118" s="124">
        <f t="shared" si="118"/>
        <v>0</v>
      </c>
      <c r="N118" s="124">
        <f t="shared" si="118"/>
        <v>0</v>
      </c>
      <c r="O118" s="124">
        <f t="shared" si="118"/>
        <v>0</v>
      </c>
      <c r="P118" s="124">
        <f t="shared" si="118"/>
        <v>0</v>
      </c>
      <c r="Q118" s="124">
        <f t="shared" si="118"/>
        <v>0</v>
      </c>
      <c r="R118" s="124">
        <f t="shared" si="118"/>
        <v>0</v>
      </c>
      <c r="S118" s="124">
        <f t="shared" si="118"/>
        <v>0</v>
      </c>
      <c r="T118" s="125">
        <f t="shared" si="115"/>
        <v>2</v>
      </c>
    </row>
    <row r="119" ht="15.75" customHeight="1">
      <c r="A119" s="126" t="s">
        <v>292</v>
      </c>
      <c r="B119" s="126" t="s">
        <v>140</v>
      </c>
      <c r="C119" s="127">
        <v>1.0</v>
      </c>
      <c r="D119" s="98" t="s">
        <v>131</v>
      </c>
      <c r="E119" s="124">
        <f t="shared" ref="E119:S119" si="119">IF(ISNA(INDEX(INDIRECT(E$3&amp;"!$J:$J"),MATCH($B119,INDIRECT(E$3&amp;"!$B:$B"),0),1)),0,INDEX(INDIRECT(E$3&amp;"!$J:$J"),MATCH($B119,INDIRECT(E$3&amp;"!$B:$B"),0),1))</f>
        <v>0</v>
      </c>
      <c r="F119" s="124">
        <f t="shared" si="119"/>
        <v>0</v>
      </c>
      <c r="G119" s="124">
        <f t="shared" si="119"/>
        <v>0</v>
      </c>
      <c r="H119" s="124">
        <f t="shared" si="119"/>
        <v>0</v>
      </c>
      <c r="I119" s="124">
        <f t="shared" si="119"/>
        <v>0</v>
      </c>
      <c r="J119" s="124">
        <f t="shared" si="119"/>
        <v>0</v>
      </c>
      <c r="K119" s="124">
        <f t="shared" si="119"/>
        <v>0</v>
      </c>
      <c r="L119" s="124">
        <f t="shared" si="119"/>
        <v>0</v>
      </c>
      <c r="M119" s="124">
        <f t="shared" si="119"/>
        <v>0</v>
      </c>
      <c r="N119" s="124">
        <f t="shared" si="119"/>
        <v>0</v>
      </c>
      <c r="O119" s="124">
        <f t="shared" si="119"/>
        <v>0</v>
      </c>
      <c r="P119" s="124">
        <f t="shared" si="119"/>
        <v>0</v>
      </c>
      <c r="Q119" s="124">
        <f t="shared" si="119"/>
        <v>0</v>
      </c>
      <c r="R119" s="124">
        <f t="shared" si="119"/>
        <v>0</v>
      </c>
      <c r="S119" s="124">
        <f t="shared" si="119"/>
        <v>0</v>
      </c>
      <c r="T119" s="125">
        <f t="shared" si="115"/>
        <v>0</v>
      </c>
    </row>
    <row r="120" ht="15.75" customHeight="1">
      <c r="A120" s="126" t="s">
        <v>292</v>
      </c>
      <c r="B120" s="126" t="s">
        <v>142</v>
      </c>
      <c r="C120" s="127">
        <v>1.0</v>
      </c>
      <c r="D120" s="98" t="s">
        <v>143</v>
      </c>
      <c r="E120" s="124">
        <f t="shared" ref="E120:S120" si="120">IF(ISNA(INDEX(INDIRECT(E$3&amp;"!$J:$J"),MATCH($B120,INDIRECT(E$3&amp;"!$B:$B"),0),1)),0,INDEX(INDIRECT(E$3&amp;"!$J:$J"),MATCH($B120,INDIRECT(E$3&amp;"!$B:$B"),0),1))</f>
        <v>0</v>
      </c>
      <c r="F120" s="124">
        <f t="shared" si="120"/>
        <v>0</v>
      </c>
      <c r="G120" s="124">
        <f t="shared" si="120"/>
        <v>0</v>
      </c>
      <c r="H120" s="124">
        <f t="shared" si="120"/>
        <v>0</v>
      </c>
      <c r="I120" s="124">
        <f t="shared" si="120"/>
        <v>0</v>
      </c>
      <c r="J120" s="124">
        <f t="shared" si="120"/>
        <v>0</v>
      </c>
      <c r="K120" s="124">
        <f t="shared" si="120"/>
        <v>0</v>
      </c>
      <c r="L120" s="124">
        <f t="shared" si="120"/>
        <v>0</v>
      </c>
      <c r="M120" s="124">
        <f t="shared" si="120"/>
        <v>0</v>
      </c>
      <c r="N120" s="124">
        <f t="shared" si="120"/>
        <v>0</v>
      </c>
      <c r="O120" s="124">
        <f t="shared" si="120"/>
        <v>0</v>
      </c>
      <c r="P120" s="124">
        <f t="shared" si="120"/>
        <v>0</v>
      </c>
      <c r="Q120" s="124">
        <f t="shared" si="120"/>
        <v>0</v>
      </c>
      <c r="R120" s="124">
        <f t="shared" si="120"/>
        <v>0</v>
      </c>
      <c r="S120" s="124">
        <f t="shared" si="120"/>
        <v>0</v>
      </c>
      <c r="T120" s="125">
        <f t="shared" si="115"/>
        <v>0</v>
      </c>
    </row>
    <row r="121" ht="15.75" customHeight="1">
      <c r="A121" s="126" t="s">
        <v>292</v>
      </c>
      <c r="B121" s="126" t="s">
        <v>144</v>
      </c>
      <c r="C121" s="127">
        <v>1.0</v>
      </c>
      <c r="D121" s="98" t="s">
        <v>131</v>
      </c>
      <c r="E121" s="124">
        <f t="shared" ref="E121:S121" si="121">IF(ISNA(INDEX(INDIRECT(E$3&amp;"!$J:$J"),MATCH($B121,INDIRECT(E$3&amp;"!$B:$B"),0),1)),0,INDEX(INDIRECT(E$3&amp;"!$J:$J"),MATCH($B121,INDIRECT(E$3&amp;"!$B:$B"),0),1))</f>
        <v>0</v>
      </c>
      <c r="F121" s="124">
        <f t="shared" si="121"/>
        <v>0</v>
      </c>
      <c r="G121" s="124">
        <f t="shared" si="121"/>
        <v>0</v>
      </c>
      <c r="H121" s="124">
        <f t="shared" si="121"/>
        <v>0</v>
      </c>
      <c r="I121" s="124">
        <f t="shared" si="121"/>
        <v>0</v>
      </c>
      <c r="J121" s="124">
        <f t="shared" si="121"/>
        <v>0</v>
      </c>
      <c r="K121" s="124">
        <f t="shared" si="121"/>
        <v>0</v>
      </c>
      <c r="L121" s="124">
        <f t="shared" si="121"/>
        <v>0</v>
      </c>
      <c r="M121" s="124">
        <f t="shared" si="121"/>
        <v>0</v>
      </c>
      <c r="N121" s="124">
        <f t="shared" si="121"/>
        <v>0</v>
      </c>
      <c r="O121" s="124">
        <f t="shared" si="121"/>
        <v>0</v>
      </c>
      <c r="P121" s="124">
        <f t="shared" si="121"/>
        <v>0</v>
      </c>
      <c r="Q121" s="124">
        <f t="shared" si="121"/>
        <v>0</v>
      </c>
      <c r="R121" s="124">
        <f t="shared" si="121"/>
        <v>0</v>
      </c>
      <c r="S121" s="124">
        <f t="shared" si="121"/>
        <v>0</v>
      </c>
      <c r="T121" s="125">
        <f t="shared" si="115"/>
        <v>0</v>
      </c>
    </row>
    <row r="122" ht="15.75" customHeight="1">
      <c r="A122" s="126" t="s">
        <v>292</v>
      </c>
      <c r="B122" s="126" t="s">
        <v>293</v>
      </c>
      <c r="C122" s="105">
        <v>1.0</v>
      </c>
      <c r="D122" s="128" t="s">
        <v>146</v>
      </c>
      <c r="E122" s="124">
        <f t="shared" ref="E122:S122" si="122">IF(ISNA(INDEX(INDIRECT(E$3&amp;"!$J:$J"),MATCH($B122,INDIRECT(E$3&amp;"!$B:$B"),0),1)),0,INDEX(INDIRECT(E$3&amp;"!$J:$J"),MATCH($B122,INDIRECT(E$3&amp;"!$B:$B"),0),1))</f>
        <v>0</v>
      </c>
      <c r="F122" s="124">
        <f t="shared" si="122"/>
        <v>0</v>
      </c>
      <c r="G122" s="124">
        <f t="shared" si="122"/>
        <v>0</v>
      </c>
      <c r="H122" s="124">
        <f t="shared" si="122"/>
        <v>0</v>
      </c>
      <c r="I122" s="124">
        <f t="shared" si="122"/>
        <v>0</v>
      </c>
      <c r="J122" s="124">
        <f t="shared" si="122"/>
        <v>0</v>
      </c>
      <c r="K122" s="124">
        <f t="shared" si="122"/>
        <v>0</v>
      </c>
      <c r="L122" s="124">
        <f t="shared" si="122"/>
        <v>0</v>
      </c>
      <c r="M122" s="124">
        <f t="shared" si="122"/>
        <v>0</v>
      </c>
      <c r="N122" s="124">
        <f t="shared" si="122"/>
        <v>0</v>
      </c>
      <c r="O122" s="124">
        <f t="shared" si="122"/>
        <v>0</v>
      </c>
      <c r="P122" s="124">
        <f t="shared" si="122"/>
        <v>0</v>
      </c>
      <c r="Q122" s="124">
        <f t="shared" si="122"/>
        <v>0</v>
      </c>
      <c r="R122" s="124">
        <f t="shared" si="122"/>
        <v>0</v>
      </c>
      <c r="S122" s="124">
        <f t="shared" si="122"/>
        <v>0</v>
      </c>
      <c r="T122" s="125">
        <f t="shared" si="115"/>
        <v>0</v>
      </c>
    </row>
    <row r="123" ht="15.75" customHeight="1">
      <c r="A123" s="126"/>
      <c r="B123" s="126"/>
      <c r="C123" s="105">
        <v>1.0</v>
      </c>
      <c r="D123" s="128" t="s">
        <v>146</v>
      </c>
      <c r="E123" s="124">
        <f t="shared" ref="E123:S123" si="123">IF(ISNA(INDEX(INDIRECT(E$3&amp;"!$J:$J"),MATCH($B123,INDIRECT(E$3&amp;"!$B:$B"),0),1)),0,INDEX(INDIRECT(E$3&amp;"!$J:$J"),MATCH($B123,INDIRECT(E$3&amp;"!$B:$B"),0),1))</f>
        <v>0</v>
      </c>
      <c r="F123" s="124">
        <f t="shared" si="123"/>
        <v>0</v>
      </c>
      <c r="G123" s="124">
        <f t="shared" si="123"/>
        <v>0</v>
      </c>
      <c r="H123" s="124">
        <f t="shared" si="123"/>
        <v>0</v>
      </c>
      <c r="I123" s="124">
        <f t="shared" si="123"/>
        <v>0</v>
      </c>
      <c r="J123" s="124">
        <f t="shared" si="123"/>
        <v>0</v>
      </c>
      <c r="K123" s="124">
        <f t="shared" si="123"/>
        <v>0</v>
      </c>
      <c r="L123" s="124">
        <f t="shared" si="123"/>
        <v>0</v>
      </c>
      <c r="M123" s="124">
        <f t="shared" si="123"/>
        <v>0</v>
      </c>
      <c r="N123" s="124">
        <f t="shared" si="123"/>
        <v>0</v>
      </c>
      <c r="O123" s="124">
        <f t="shared" si="123"/>
        <v>0</v>
      </c>
      <c r="P123" s="124">
        <f t="shared" si="123"/>
        <v>0</v>
      </c>
      <c r="Q123" s="124">
        <f t="shared" si="123"/>
        <v>0</v>
      </c>
      <c r="R123" s="124">
        <f t="shared" si="123"/>
        <v>0</v>
      </c>
      <c r="S123" s="124">
        <f t="shared" si="123"/>
        <v>0</v>
      </c>
      <c r="T123" s="125">
        <f t="shared" si="115"/>
        <v>0</v>
      </c>
    </row>
    <row r="124" ht="15.75" customHeight="1">
      <c r="A124" s="126"/>
      <c r="B124" s="126"/>
      <c r="C124" s="105">
        <v>1.0</v>
      </c>
      <c r="D124" s="128" t="s">
        <v>146</v>
      </c>
      <c r="E124" s="124">
        <f t="shared" ref="E124:S124" si="124">IF(ISNA(INDEX(INDIRECT(E$3&amp;"!$J:$J"),MATCH($B124,INDIRECT(E$3&amp;"!$B:$B"),0),1)),0,INDEX(INDIRECT(E$3&amp;"!$J:$J"),MATCH($B124,INDIRECT(E$3&amp;"!$B:$B"),0),1))</f>
        <v>0</v>
      </c>
      <c r="F124" s="124">
        <f t="shared" si="124"/>
        <v>0</v>
      </c>
      <c r="G124" s="124">
        <f t="shared" si="124"/>
        <v>0</v>
      </c>
      <c r="H124" s="124">
        <f t="shared" si="124"/>
        <v>0</v>
      </c>
      <c r="I124" s="124">
        <f t="shared" si="124"/>
        <v>0</v>
      </c>
      <c r="J124" s="124">
        <f t="shared" si="124"/>
        <v>0</v>
      </c>
      <c r="K124" s="124">
        <f t="shared" si="124"/>
        <v>0</v>
      </c>
      <c r="L124" s="124">
        <f t="shared" si="124"/>
        <v>0</v>
      </c>
      <c r="M124" s="124">
        <f t="shared" si="124"/>
        <v>0</v>
      </c>
      <c r="N124" s="124">
        <f t="shared" si="124"/>
        <v>0</v>
      </c>
      <c r="O124" s="124">
        <f t="shared" si="124"/>
        <v>0</v>
      </c>
      <c r="P124" s="124">
        <f t="shared" si="124"/>
        <v>0</v>
      </c>
      <c r="Q124" s="124">
        <f t="shared" si="124"/>
        <v>0</v>
      </c>
      <c r="R124" s="124">
        <f t="shared" si="124"/>
        <v>0</v>
      </c>
      <c r="S124" s="124">
        <f t="shared" si="124"/>
        <v>0</v>
      </c>
      <c r="T124" s="125">
        <f t="shared" si="115"/>
        <v>0</v>
      </c>
    </row>
    <row r="125" ht="15.75" customHeight="1">
      <c r="A125" s="126"/>
      <c r="B125" s="126"/>
      <c r="C125" s="105">
        <v>1.0</v>
      </c>
      <c r="D125" s="128" t="s">
        <v>146</v>
      </c>
      <c r="E125" s="124">
        <f t="shared" ref="E125:S125" si="125">IF(ISNA(INDEX(INDIRECT(E$3&amp;"!$J:$J"),MATCH($B125,INDIRECT(E$3&amp;"!$B:$B"),0),1)),0,INDEX(INDIRECT(E$3&amp;"!$J:$J"),MATCH($B125,INDIRECT(E$3&amp;"!$B:$B"),0),1))</f>
        <v>0</v>
      </c>
      <c r="F125" s="124">
        <f t="shared" si="125"/>
        <v>0</v>
      </c>
      <c r="G125" s="124">
        <f t="shared" si="125"/>
        <v>0</v>
      </c>
      <c r="H125" s="124">
        <f t="shared" si="125"/>
        <v>0</v>
      </c>
      <c r="I125" s="124">
        <f t="shared" si="125"/>
        <v>0</v>
      </c>
      <c r="J125" s="124">
        <f t="shared" si="125"/>
        <v>0</v>
      </c>
      <c r="K125" s="124">
        <f t="shared" si="125"/>
        <v>0</v>
      </c>
      <c r="L125" s="124">
        <f t="shared" si="125"/>
        <v>0</v>
      </c>
      <c r="M125" s="124">
        <f t="shared" si="125"/>
        <v>0</v>
      </c>
      <c r="N125" s="124">
        <f t="shared" si="125"/>
        <v>0</v>
      </c>
      <c r="O125" s="124">
        <f t="shared" si="125"/>
        <v>0</v>
      </c>
      <c r="P125" s="124">
        <f t="shared" si="125"/>
        <v>0</v>
      </c>
      <c r="Q125" s="124">
        <f t="shared" si="125"/>
        <v>0</v>
      </c>
      <c r="R125" s="124">
        <f t="shared" si="125"/>
        <v>0</v>
      </c>
      <c r="S125" s="124">
        <f t="shared" si="125"/>
        <v>0</v>
      </c>
      <c r="T125" s="132">
        <f t="shared" ref="T125:T146" si="127">SUMIF(E$1:S$1,TRUE,E125:S125)</f>
        <v>0</v>
      </c>
    </row>
    <row r="126" ht="15.75" customHeight="1">
      <c r="A126" s="120"/>
      <c r="B126" s="120"/>
      <c r="C126" s="133"/>
      <c r="D126" s="133"/>
      <c r="E126" s="124">
        <f t="shared" ref="E126:S126" si="126">IF(ISNA(INDEX(INDIRECT(E$3&amp;"!$J:$J"),MATCH($B126,INDIRECT(E$3&amp;"!$B:$B"),0),1)),0,INDEX(INDIRECT(E$3&amp;"!$J:$J"),MATCH($B126,INDIRECT(E$3&amp;"!$B:$B"),0),1))</f>
        <v>0</v>
      </c>
      <c r="F126" s="124">
        <f t="shared" si="126"/>
        <v>0</v>
      </c>
      <c r="G126" s="124">
        <f t="shared" si="126"/>
        <v>0</v>
      </c>
      <c r="H126" s="124">
        <f t="shared" si="126"/>
        <v>0</v>
      </c>
      <c r="I126" s="124">
        <f t="shared" si="126"/>
        <v>0</v>
      </c>
      <c r="J126" s="124">
        <f t="shared" si="126"/>
        <v>0</v>
      </c>
      <c r="K126" s="124">
        <f t="shared" si="126"/>
        <v>0</v>
      </c>
      <c r="L126" s="124">
        <f t="shared" si="126"/>
        <v>0</v>
      </c>
      <c r="M126" s="124">
        <f t="shared" si="126"/>
        <v>0</v>
      </c>
      <c r="N126" s="124">
        <f t="shared" si="126"/>
        <v>0</v>
      </c>
      <c r="O126" s="124">
        <f t="shared" si="126"/>
        <v>0</v>
      </c>
      <c r="P126" s="124">
        <f t="shared" si="126"/>
        <v>0</v>
      </c>
      <c r="Q126" s="124">
        <f t="shared" si="126"/>
        <v>0</v>
      </c>
      <c r="R126" s="124">
        <f t="shared" si="126"/>
        <v>0</v>
      </c>
      <c r="S126" s="124">
        <f t="shared" si="126"/>
        <v>0</v>
      </c>
      <c r="T126" s="132">
        <f t="shared" si="127"/>
        <v>0</v>
      </c>
    </row>
    <row r="127" ht="15.75" customHeight="1">
      <c r="A127" s="120"/>
      <c r="B127" s="121" t="s">
        <v>108</v>
      </c>
      <c r="C127" s="133"/>
      <c r="D127" s="133"/>
      <c r="E127" s="124">
        <f t="shared" ref="E127:S127" si="128">IF(ISNA(INDEX(INDIRECT(E$3&amp;"!$J:$J"),MATCH($B127,INDIRECT(E$3&amp;"!$B:$B"),0),1)),0,INDEX(INDIRECT(E$3&amp;"!$J:$J"),MATCH($B127,INDIRECT(E$3&amp;"!$B:$B"),0),1))</f>
        <v>0</v>
      </c>
      <c r="F127" s="124">
        <f t="shared" si="128"/>
        <v>0</v>
      </c>
      <c r="G127" s="124">
        <f t="shared" si="128"/>
        <v>0</v>
      </c>
      <c r="H127" s="124">
        <f t="shared" si="128"/>
        <v>0</v>
      </c>
      <c r="I127" s="124">
        <f t="shared" si="128"/>
        <v>0</v>
      </c>
      <c r="J127" s="124">
        <f t="shared" si="128"/>
        <v>0</v>
      </c>
      <c r="K127" s="124">
        <f t="shared" si="128"/>
        <v>0</v>
      </c>
      <c r="L127" s="124">
        <f t="shared" si="128"/>
        <v>0</v>
      </c>
      <c r="M127" s="124">
        <f t="shared" si="128"/>
        <v>0</v>
      </c>
      <c r="N127" s="124">
        <f t="shared" si="128"/>
        <v>0</v>
      </c>
      <c r="O127" s="124">
        <f t="shared" si="128"/>
        <v>0</v>
      </c>
      <c r="P127" s="124">
        <f t="shared" si="128"/>
        <v>0</v>
      </c>
      <c r="Q127" s="124">
        <f t="shared" si="128"/>
        <v>0</v>
      </c>
      <c r="R127" s="124">
        <f t="shared" si="128"/>
        <v>0</v>
      </c>
      <c r="S127" s="124">
        <f t="shared" si="128"/>
        <v>0</v>
      </c>
      <c r="T127" s="132">
        <f t="shared" si="127"/>
        <v>0</v>
      </c>
    </row>
    <row r="128" ht="15.75" customHeight="1">
      <c r="A128" s="126" t="s">
        <v>294</v>
      </c>
      <c r="B128" s="126" t="s">
        <v>109</v>
      </c>
      <c r="C128" s="127">
        <v>1.0</v>
      </c>
      <c r="D128" s="128" t="s">
        <v>131</v>
      </c>
      <c r="E128" s="124">
        <f t="shared" ref="E128:S128" si="129">IF(ISNA(INDEX(INDIRECT(E$3&amp;"!$J:$J"),MATCH($B128,INDIRECT(E$3&amp;"!$B:$B"),0),1)),0,INDEX(INDIRECT(E$3&amp;"!$J:$J"),MATCH($B128,INDIRECT(E$3&amp;"!$B:$B"),0),1))</f>
        <v>0</v>
      </c>
      <c r="F128" s="124">
        <f t="shared" si="129"/>
        <v>0</v>
      </c>
      <c r="G128" s="124">
        <f t="shared" si="129"/>
        <v>0</v>
      </c>
      <c r="H128" s="124">
        <f t="shared" si="129"/>
        <v>0</v>
      </c>
      <c r="I128" s="124">
        <f t="shared" si="129"/>
        <v>0</v>
      </c>
      <c r="J128" s="124">
        <f t="shared" si="129"/>
        <v>0</v>
      </c>
      <c r="K128" s="124">
        <f t="shared" si="129"/>
        <v>0</v>
      </c>
      <c r="L128" s="124">
        <f t="shared" si="129"/>
        <v>0</v>
      </c>
      <c r="M128" s="124">
        <f t="shared" si="129"/>
        <v>0</v>
      </c>
      <c r="N128" s="124">
        <f t="shared" si="129"/>
        <v>0</v>
      </c>
      <c r="O128" s="124">
        <f t="shared" si="129"/>
        <v>0</v>
      </c>
      <c r="P128" s="124">
        <f t="shared" si="129"/>
        <v>0</v>
      </c>
      <c r="Q128" s="124">
        <f t="shared" si="129"/>
        <v>0</v>
      </c>
      <c r="R128" s="124">
        <f t="shared" si="129"/>
        <v>0</v>
      </c>
      <c r="S128" s="124">
        <f t="shared" si="129"/>
        <v>0</v>
      </c>
      <c r="T128" s="132">
        <f t="shared" si="127"/>
        <v>0</v>
      </c>
    </row>
    <row r="129" ht="15.75" customHeight="1">
      <c r="A129" s="126" t="s">
        <v>294</v>
      </c>
      <c r="B129" s="126" t="s">
        <v>110</v>
      </c>
      <c r="C129" s="127">
        <v>1.0</v>
      </c>
      <c r="D129" s="128" t="s">
        <v>131</v>
      </c>
      <c r="E129" s="124">
        <f t="shared" ref="E129:S129" si="130">IF(ISNA(INDEX(INDIRECT(E$3&amp;"!$J:$J"),MATCH($B129,INDIRECT(E$3&amp;"!$B:$B"),0),1)),0,INDEX(INDIRECT(E$3&amp;"!$J:$J"),MATCH($B129,INDIRECT(E$3&amp;"!$B:$B"),0),1))</f>
        <v>0</v>
      </c>
      <c r="F129" s="124">
        <f t="shared" si="130"/>
        <v>0</v>
      </c>
      <c r="G129" s="124">
        <f t="shared" si="130"/>
        <v>0</v>
      </c>
      <c r="H129" s="124">
        <f t="shared" si="130"/>
        <v>0</v>
      </c>
      <c r="I129" s="124">
        <f t="shared" si="130"/>
        <v>0</v>
      </c>
      <c r="J129" s="124">
        <f t="shared" si="130"/>
        <v>0</v>
      </c>
      <c r="K129" s="124">
        <f t="shared" si="130"/>
        <v>0</v>
      </c>
      <c r="L129" s="124">
        <f t="shared" si="130"/>
        <v>0</v>
      </c>
      <c r="M129" s="124">
        <f t="shared" si="130"/>
        <v>0</v>
      </c>
      <c r="N129" s="124">
        <f t="shared" si="130"/>
        <v>0</v>
      </c>
      <c r="O129" s="124">
        <f t="shared" si="130"/>
        <v>0</v>
      </c>
      <c r="P129" s="124">
        <f t="shared" si="130"/>
        <v>0</v>
      </c>
      <c r="Q129" s="124">
        <f t="shared" si="130"/>
        <v>0</v>
      </c>
      <c r="R129" s="124">
        <f t="shared" si="130"/>
        <v>0</v>
      </c>
      <c r="S129" s="124">
        <f t="shared" si="130"/>
        <v>0</v>
      </c>
      <c r="T129" s="132">
        <f t="shared" si="127"/>
        <v>0</v>
      </c>
    </row>
    <row r="130" ht="15.75" customHeight="1">
      <c r="A130" s="126" t="s">
        <v>294</v>
      </c>
      <c r="B130" s="126" t="s">
        <v>111</v>
      </c>
      <c r="C130" s="112">
        <v>1.0</v>
      </c>
      <c r="D130" s="99" t="s">
        <v>131</v>
      </c>
      <c r="E130" s="124">
        <f t="shared" ref="E130:S130" si="131">IF(ISNA(INDEX(INDIRECT(E$3&amp;"!$J:$J"),MATCH($B130,INDIRECT(E$3&amp;"!$B:$B"),0),1)),0,INDEX(INDIRECT(E$3&amp;"!$J:$J"),MATCH($B130,INDIRECT(E$3&amp;"!$B:$B"),0),1))</f>
        <v>0</v>
      </c>
      <c r="F130" s="124">
        <f t="shared" si="131"/>
        <v>0</v>
      </c>
      <c r="G130" s="124">
        <f t="shared" si="131"/>
        <v>0</v>
      </c>
      <c r="H130" s="124">
        <f t="shared" si="131"/>
        <v>0</v>
      </c>
      <c r="I130" s="124">
        <f t="shared" si="131"/>
        <v>0</v>
      </c>
      <c r="J130" s="124">
        <f t="shared" si="131"/>
        <v>0</v>
      </c>
      <c r="K130" s="124">
        <f t="shared" si="131"/>
        <v>0</v>
      </c>
      <c r="L130" s="124">
        <f t="shared" si="131"/>
        <v>0</v>
      </c>
      <c r="M130" s="124">
        <f t="shared" si="131"/>
        <v>0</v>
      </c>
      <c r="N130" s="124">
        <f t="shared" si="131"/>
        <v>0</v>
      </c>
      <c r="O130" s="124">
        <f t="shared" si="131"/>
        <v>0</v>
      </c>
      <c r="P130" s="124">
        <f t="shared" si="131"/>
        <v>0</v>
      </c>
      <c r="Q130" s="124">
        <f t="shared" si="131"/>
        <v>0</v>
      </c>
      <c r="R130" s="124">
        <f t="shared" si="131"/>
        <v>0</v>
      </c>
      <c r="S130" s="124">
        <f t="shared" si="131"/>
        <v>0</v>
      </c>
      <c r="T130" s="132">
        <f t="shared" si="127"/>
        <v>0</v>
      </c>
    </row>
    <row r="131" ht="15.75" customHeight="1">
      <c r="A131" s="126" t="s">
        <v>294</v>
      </c>
      <c r="B131" s="143" t="s">
        <v>112</v>
      </c>
      <c r="C131" s="112">
        <v>1.0</v>
      </c>
      <c r="D131" s="99" t="s">
        <v>131</v>
      </c>
      <c r="E131" s="124">
        <f t="shared" ref="E131:S131" si="132">IF(ISNA(INDEX(INDIRECT(E$3&amp;"!$J:$J"),MATCH($B131,INDIRECT(E$3&amp;"!$B:$B"),0),1)),0,INDEX(INDIRECT(E$3&amp;"!$J:$J"),MATCH($B131,INDIRECT(E$3&amp;"!$B:$B"),0),1))</f>
        <v>0</v>
      </c>
      <c r="F131" s="124">
        <f t="shared" si="132"/>
        <v>0</v>
      </c>
      <c r="G131" s="124">
        <f t="shared" si="132"/>
        <v>0</v>
      </c>
      <c r="H131" s="124">
        <f t="shared" si="132"/>
        <v>0</v>
      </c>
      <c r="I131" s="124">
        <f t="shared" si="132"/>
        <v>0</v>
      </c>
      <c r="J131" s="124">
        <f t="shared" si="132"/>
        <v>0</v>
      </c>
      <c r="K131" s="124">
        <f t="shared" si="132"/>
        <v>0</v>
      </c>
      <c r="L131" s="124">
        <f t="shared" si="132"/>
        <v>0</v>
      </c>
      <c r="M131" s="124">
        <f t="shared" si="132"/>
        <v>0</v>
      </c>
      <c r="N131" s="124">
        <f t="shared" si="132"/>
        <v>0</v>
      </c>
      <c r="O131" s="124">
        <f t="shared" si="132"/>
        <v>0</v>
      </c>
      <c r="P131" s="124">
        <f t="shared" si="132"/>
        <v>0</v>
      </c>
      <c r="Q131" s="124">
        <f t="shared" si="132"/>
        <v>0</v>
      </c>
      <c r="R131" s="124">
        <f t="shared" si="132"/>
        <v>0</v>
      </c>
      <c r="S131" s="124">
        <f t="shared" si="132"/>
        <v>0</v>
      </c>
      <c r="T131" s="132">
        <f t="shared" si="127"/>
        <v>0</v>
      </c>
    </row>
    <row r="132" ht="15.75" customHeight="1">
      <c r="A132" s="126" t="s">
        <v>294</v>
      </c>
      <c r="B132" s="113" t="s">
        <v>113</v>
      </c>
      <c r="C132" s="112">
        <v>1.0</v>
      </c>
      <c r="D132" s="99" t="s">
        <v>131</v>
      </c>
      <c r="E132" s="124">
        <f t="shared" ref="E132:S132" si="133">IF(ISNA(INDEX(INDIRECT(E$3&amp;"!$J:$J"),MATCH($B132,INDIRECT(E$3&amp;"!$B:$B"),0),1)),0,INDEX(INDIRECT(E$3&amp;"!$J:$J"),MATCH($B132,INDIRECT(E$3&amp;"!$B:$B"),0),1))</f>
        <v>0</v>
      </c>
      <c r="F132" s="124">
        <f t="shared" si="133"/>
        <v>0</v>
      </c>
      <c r="G132" s="124">
        <f t="shared" si="133"/>
        <v>0</v>
      </c>
      <c r="H132" s="124">
        <f t="shared" si="133"/>
        <v>0</v>
      </c>
      <c r="I132" s="124">
        <f t="shared" si="133"/>
        <v>0</v>
      </c>
      <c r="J132" s="124">
        <f t="shared" si="133"/>
        <v>0</v>
      </c>
      <c r="K132" s="124">
        <f t="shared" si="133"/>
        <v>0</v>
      </c>
      <c r="L132" s="124">
        <f t="shared" si="133"/>
        <v>0</v>
      </c>
      <c r="M132" s="124">
        <f t="shared" si="133"/>
        <v>0</v>
      </c>
      <c r="N132" s="124">
        <f t="shared" si="133"/>
        <v>0</v>
      </c>
      <c r="O132" s="124">
        <f t="shared" si="133"/>
        <v>0</v>
      </c>
      <c r="P132" s="124">
        <f t="shared" si="133"/>
        <v>0</v>
      </c>
      <c r="Q132" s="124">
        <f t="shared" si="133"/>
        <v>0</v>
      </c>
      <c r="R132" s="124">
        <f t="shared" si="133"/>
        <v>0</v>
      </c>
      <c r="S132" s="124">
        <f t="shared" si="133"/>
        <v>0</v>
      </c>
      <c r="T132" s="132">
        <f t="shared" si="127"/>
        <v>0</v>
      </c>
    </row>
    <row r="133" ht="15.75" customHeight="1">
      <c r="A133" s="126" t="s">
        <v>294</v>
      </c>
      <c r="B133" s="113" t="s">
        <v>114</v>
      </c>
      <c r="C133" s="112">
        <v>1.0</v>
      </c>
      <c r="D133" s="99" t="s">
        <v>131</v>
      </c>
      <c r="E133" s="124">
        <f t="shared" ref="E133:S133" si="134">IF(ISNA(INDEX(INDIRECT(E$3&amp;"!$J:$J"),MATCH($B133,INDIRECT(E$3&amp;"!$B:$B"),0),1)),0,INDEX(INDIRECT(E$3&amp;"!$J:$J"),MATCH($B133,INDIRECT(E$3&amp;"!$B:$B"),0),1))</f>
        <v>0</v>
      </c>
      <c r="F133" s="124">
        <f t="shared" si="134"/>
        <v>0</v>
      </c>
      <c r="G133" s="124">
        <f t="shared" si="134"/>
        <v>0</v>
      </c>
      <c r="H133" s="124">
        <f t="shared" si="134"/>
        <v>0</v>
      </c>
      <c r="I133" s="124">
        <f t="shared" si="134"/>
        <v>0</v>
      </c>
      <c r="J133" s="124">
        <f t="shared" si="134"/>
        <v>0</v>
      </c>
      <c r="K133" s="124">
        <f t="shared" si="134"/>
        <v>0</v>
      </c>
      <c r="L133" s="124">
        <f t="shared" si="134"/>
        <v>0</v>
      </c>
      <c r="M133" s="124">
        <f t="shared" si="134"/>
        <v>0</v>
      </c>
      <c r="N133" s="124">
        <f t="shared" si="134"/>
        <v>0</v>
      </c>
      <c r="O133" s="124">
        <f t="shared" si="134"/>
        <v>0</v>
      </c>
      <c r="P133" s="124">
        <f t="shared" si="134"/>
        <v>0</v>
      </c>
      <c r="Q133" s="124">
        <f t="shared" si="134"/>
        <v>0</v>
      </c>
      <c r="R133" s="124">
        <f t="shared" si="134"/>
        <v>0</v>
      </c>
      <c r="S133" s="124">
        <f t="shared" si="134"/>
        <v>0</v>
      </c>
      <c r="T133" s="132">
        <f t="shared" si="127"/>
        <v>0</v>
      </c>
    </row>
    <row r="134" ht="15.75" customHeight="1">
      <c r="A134" s="126" t="s">
        <v>294</v>
      </c>
      <c r="B134" s="113" t="s">
        <v>115</v>
      </c>
      <c r="C134" s="112">
        <v>1.0</v>
      </c>
      <c r="D134" s="99" t="s">
        <v>131</v>
      </c>
      <c r="E134" s="124">
        <f t="shared" ref="E134:S134" si="135">IF(ISNA(INDEX(INDIRECT(E$3&amp;"!$J:$J"),MATCH($B134,INDIRECT(E$3&amp;"!$B:$B"),0),1)),0,INDEX(INDIRECT(E$3&amp;"!$J:$J"),MATCH($B134,INDIRECT(E$3&amp;"!$B:$B"),0),1))</f>
        <v>0</v>
      </c>
      <c r="F134" s="124">
        <f t="shared" si="135"/>
        <v>0</v>
      </c>
      <c r="G134" s="124">
        <f t="shared" si="135"/>
        <v>0</v>
      </c>
      <c r="H134" s="124">
        <f t="shared" si="135"/>
        <v>0</v>
      </c>
      <c r="I134" s="124">
        <f t="shared" si="135"/>
        <v>2</v>
      </c>
      <c r="J134" s="124">
        <f t="shared" si="135"/>
        <v>2</v>
      </c>
      <c r="K134" s="124">
        <f t="shared" si="135"/>
        <v>0</v>
      </c>
      <c r="L134" s="124">
        <f t="shared" si="135"/>
        <v>0</v>
      </c>
      <c r="M134" s="124">
        <f t="shared" si="135"/>
        <v>0</v>
      </c>
      <c r="N134" s="124">
        <f t="shared" si="135"/>
        <v>0</v>
      </c>
      <c r="O134" s="124">
        <f t="shared" si="135"/>
        <v>0</v>
      </c>
      <c r="P134" s="124">
        <f t="shared" si="135"/>
        <v>0</v>
      </c>
      <c r="Q134" s="124">
        <f t="shared" si="135"/>
        <v>0</v>
      </c>
      <c r="R134" s="124">
        <f t="shared" si="135"/>
        <v>0</v>
      </c>
      <c r="S134" s="124">
        <f t="shared" si="135"/>
        <v>0</v>
      </c>
      <c r="T134" s="132">
        <f t="shared" si="127"/>
        <v>4</v>
      </c>
    </row>
    <row r="135" ht="15.75" customHeight="1">
      <c r="A135" s="126" t="s">
        <v>294</v>
      </c>
      <c r="B135" s="113" t="s">
        <v>116</v>
      </c>
      <c r="C135" s="112">
        <v>1.0</v>
      </c>
      <c r="D135" s="99" t="s">
        <v>131</v>
      </c>
      <c r="E135" s="124">
        <f t="shared" ref="E135:S135" si="136">IF(ISNA(INDEX(INDIRECT(E$3&amp;"!$J:$J"),MATCH($B135,INDIRECT(E$3&amp;"!$B:$B"),0),1)),0,INDEX(INDIRECT(E$3&amp;"!$J:$J"),MATCH($B135,INDIRECT(E$3&amp;"!$B:$B"),0),1))</f>
        <v>0</v>
      </c>
      <c r="F135" s="124">
        <f t="shared" si="136"/>
        <v>0</v>
      </c>
      <c r="G135" s="124">
        <f t="shared" si="136"/>
        <v>0</v>
      </c>
      <c r="H135" s="124">
        <f t="shared" si="136"/>
        <v>0</v>
      </c>
      <c r="I135" s="124">
        <f t="shared" si="136"/>
        <v>2</v>
      </c>
      <c r="J135" s="124">
        <f t="shared" si="136"/>
        <v>0</v>
      </c>
      <c r="K135" s="124">
        <f t="shared" si="136"/>
        <v>0</v>
      </c>
      <c r="L135" s="124">
        <f t="shared" si="136"/>
        <v>0</v>
      </c>
      <c r="M135" s="124">
        <f t="shared" si="136"/>
        <v>0</v>
      </c>
      <c r="N135" s="124">
        <f t="shared" si="136"/>
        <v>0</v>
      </c>
      <c r="O135" s="124">
        <f t="shared" si="136"/>
        <v>0</v>
      </c>
      <c r="P135" s="124">
        <f t="shared" si="136"/>
        <v>0</v>
      </c>
      <c r="Q135" s="124">
        <f t="shared" si="136"/>
        <v>0</v>
      </c>
      <c r="R135" s="124">
        <f t="shared" si="136"/>
        <v>0</v>
      </c>
      <c r="S135" s="124">
        <f t="shared" si="136"/>
        <v>0</v>
      </c>
      <c r="T135" s="132">
        <f t="shared" si="127"/>
        <v>2</v>
      </c>
    </row>
    <row r="136" ht="15.75" customHeight="1">
      <c r="A136" s="126" t="s">
        <v>294</v>
      </c>
      <c r="B136" s="113" t="s">
        <v>117</v>
      </c>
      <c r="C136" s="112">
        <v>1.0</v>
      </c>
      <c r="D136" s="99" t="s">
        <v>131</v>
      </c>
      <c r="E136" s="124">
        <f t="shared" ref="E136:S136" si="137">IF(ISNA(INDEX(INDIRECT(E$3&amp;"!$J:$J"),MATCH($B136,INDIRECT(E$3&amp;"!$B:$B"),0),1)),0,INDEX(INDIRECT(E$3&amp;"!$J:$J"),MATCH($B136,INDIRECT(E$3&amp;"!$B:$B"),0),1))</f>
        <v>0</v>
      </c>
      <c r="F136" s="124">
        <f t="shared" si="137"/>
        <v>0</v>
      </c>
      <c r="G136" s="124">
        <f t="shared" si="137"/>
        <v>0</v>
      </c>
      <c r="H136" s="124">
        <f t="shared" si="137"/>
        <v>0</v>
      </c>
      <c r="I136" s="124">
        <f t="shared" si="137"/>
        <v>2</v>
      </c>
      <c r="J136" s="124">
        <f t="shared" si="137"/>
        <v>0</v>
      </c>
      <c r="K136" s="124">
        <f t="shared" si="137"/>
        <v>0</v>
      </c>
      <c r="L136" s="124">
        <f t="shared" si="137"/>
        <v>0</v>
      </c>
      <c r="M136" s="124">
        <f t="shared" si="137"/>
        <v>0</v>
      </c>
      <c r="N136" s="124">
        <f t="shared" si="137"/>
        <v>0</v>
      </c>
      <c r="O136" s="124">
        <f t="shared" si="137"/>
        <v>0</v>
      </c>
      <c r="P136" s="124">
        <f t="shared" si="137"/>
        <v>0</v>
      </c>
      <c r="Q136" s="124">
        <f t="shared" si="137"/>
        <v>0</v>
      </c>
      <c r="R136" s="124">
        <f t="shared" si="137"/>
        <v>0</v>
      </c>
      <c r="S136" s="124">
        <f t="shared" si="137"/>
        <v>0</v>
      </c>
      <c r="T136" s="132">
        <f t="shared" si="127"/>
        <v>2</v>
      </c>
    </row>
    <row r="137" ht="15.75" customHeight="1">
      <c r="A137" s="126" t="s">
        <v>294</v>
      </c>
      <c r="B137" s="113" t="s">
        <v>118</v>
      </c>
      <c r="C137" s="112">
        <v>1.0</v>
      </c>
      <c r="D137" s="99" t="s">
        <v>131</v>
      </c>
      <c r="E137" s="124">
        <f t="shared" ref="E137:S137" si="138">IF(ISNA(INDEX(INDIRECT(E$3&amp;"!$J:$J"),MATCH($B137,INDIRECT(E$3&amp;"!$B:$B"),0),1)),0,INDEX(INDIRECT(E$3&amp;"!$J:$J"),MATCH($B137,INDIRECT(E$3&amp;"!$B:$B"),0),1))</f>
        <v>0</v>
      </c>
      <c r="F137" s="124">
        <f t="shared" si="138"/>
        <v>0</v>
      </c>
      <c r="G137" s="124">
        <f t="shared" si="138"/>
        <v>0</v>
      </c>
      <c r="H137" s="124">
        <f t="shared" si="138"/>
        <v>0</v>
      </c>
      <c r="I137" s="124">
        <f t="shared" si="138"/>
        <v>0</v>
      </c>
      <c r="J137" s="124">
        <f t="shared" si="138"/>
        <v>2</v>
      </c>
      <c r="K137" s="124">
        <f t="shared" si="138"/>
        <v>0</v>
      </c>
      <c r="L137" s="124">
        <f t="shared" si="138"/>
        <v>0</v>
      </c>
      <c r="M137" s="124">
        <f t="shared" si="138"/>
        <v>0</v>
      </c>
      <c r="N137" s="124">
        <f t="shared" si="138"/>
        <v>0</v>
      </c>
      <c r="O137" s="124">
        <f t="shared" si="138"/>
        <v>0</v>
      </c>
      <c r="P137" s="124">
        <f t="shared" si="138"/>
        <v>0</v>
      </c>
      <c r="Q137" s="124">
        <f t="shared" si="138"/>
        <v>0</v>
      </c>
      <c r="R137" s="124">
        <f t="shared" si="138"/>
        <v>0</v>
      </c>
      <c r="S137" s="124">
        <f t="shared" si="138"/>
        <v>0</v>
      </c>
      <c r="T137" s="132">
        <f t="shared" si="127"/>
        <v>2</v>
      </c>
    </row>
    <row r="138" ht="15.75" customHeight="1">
      <c r="A138" s="126" t="s">
        <v>294</v>
      </c>
      <c r="B138" s="113" t="s">
        <v>119</v>
      </c>
      <c r="C138" s="112">
        <v>1.0</v>
      </c>
      <c r="D138" s="99" t="s">
        <v>131</v>
      </c>
      <c r="E138" s="124">
        <f t="shared" ref="E138:S138" si="139">IF(ISNA(INDEX(INDIRECT(E$3&amp;"!$J:$J"),MATCH($B138,INDIRECT(E$3&amp;"!$B:$B"),0),1)),0,INDEX(INDIRECT(E$3&amp;"!$J:$J"),MATCH($B138,INDIRECT(E$3&amp;"!$B:$B"),0),1))</f>
        <v>0</v>
      </c>
      <c r="F138" s="124">
        <f t="shared" si="139"/>
        <v>0</v>
      </c>
      <c r="G138" s="124">
        <f t="shared" si="139"/>
        <v>0</v>
      </c>
      <c r="H138" s="124">
        <f t="shared" si="139"/>
        <v>0</v>
      </c>
      <c r="I138" s="124">
        <f t="shared" si="139"/>
        <v>0</v>
      </c>
      <c r="J138" s="124">
        <f t="shared" si="139"/>
        <v>2</v>
      </c>
      <c r="K138" s="124">
        <f t="shared" si="139"/>
        <v>0</v>
      </c>
      <c r="L138" s="124">
        <f t="shared" si="139"/>
        <v>0</v>
      </c>
      <c r="M138" s="124">
        <f t="shared" si="139"/>
        <v>0</v>
      </c>
      <c r="N138" s="124">
        <f t="shared" si="139"/>
        <v>0</v>
      </c>
      <c r="O138" s="124">
        <f t="shared" si="139"/>
        <v>0</v>
      </c>
      <c r="P138" s="124">
        <f t="shared" si="139"/>
        <v>0</v>
      </c>
      <c r="Q138" s="124">
        <f t="shared" si="139"/>
        <v>0</v>
      </c>
      <c r="R138" s="124">
        <f t="shared" si="139"/>
        <v>0</v>
      </c>
      <c r="S138" s="124">
        <f t="shared" si="139"/>
        <v>0</v>
      </c>
      <c r="T138" s="132">
        <f t="shared" si="127"/>
        <v>2</v>
      </c>
    </row>
    <row r="139" ht="15.75" customHeight="1">
      <c r="A139" s="126" t="s">
        <v>294</v>
      </c>
      <c r="B139" s="113" t="s">
        <v>120</v>
      </c>
      <c r="C139" s="112">
        <v>1.0</v>
      </c>
      <c r="D139" s="99" t="s">
        <v>131</v>
      </c>
      <c r="E139" s="124">
        <f t="shared" ref="E139:S139" si="140">IF(ISNA(INDEX(INDIRECT(E$3&amp;"!$J:$J"),MATCH($B139,INDIRECT(E$3&amp;"!$B:$B"),0),1)),0,INDEX(INDIRECT(E$3&amp;"!$J:$J"),MATCH($B139,INDIRECT(E$3&amp;"!$B:$B"),0),1))</f>
        <v>0</v>
      </c>
      <c r="F139" s="124">
        <f t="shared" si="140"/>
        <v>0</v>
      </c>
      <c r="G139" s="124">
        <f t="shared" si="140"/>
        <v>0</v>
      </c>
      <c r="H139" s="124">
        <f t="shared" si="140"/>
        <v>0</v>
      </c>
      <c r="I139" s="124">
        <f t="shared" si="140"/>
        <v>0</v>
      </c>
      <c r="J139" s="124">
        <f t="shared" si="140"/>
        <v>2</v>
      </c>
      <c r="K139" s="124">
        <f t="shared" si="140"/>
        <v>0</v>
      </c>
      <c r="L139" s="124">
        <f t="shared" si="140"/>
        <v>0</v>
      </c>
      <c r="M139" s="124">
        <f t="shared" si="140"/>
        <v>0</v>
      </c>
      <c r="N139" s="124">
        <f t="shared" si="140"/>
        <v>0</v>
      </c>
      <c r="O139" s="124">
        <f t="shared" si="140"/>
        <v>0</v>
      </c>
      <c r="P139" s="124">
        <f t="shared" si="140"/>
        <v>0</v>
      </c>
      <c r="Q139" s="124">
        <f t="shared" si="140"/>
        <v>0</v>
      </c>
      <c r="R139" s="124">
        <f t="shared" si="140"/>
        <v>0</v>
      </c>
      <c r="S139" s="124">
        <f t="shared" si="140"/>
        <v>0</v>
      </c>
      <c r="T139" s="132">
        <f t="shared" si="127"/>
        <v>2</v>
      </c>
    </row>
    <row r="140" ht="15.75" customHeight="1">
      <c r="A140" s="126" t="s">
        <v>294</v>
      </c>
      <c r="B140" s="113" t="s">
        <v>121</v>
      </c>
      <c r="C140" s="112">
        <v>1.0</v>
      </c>
      <c r="D140" s="99" t="s">
        <v>131</v>
      </c>
      <c r="E140" s="124">
        <f t="shared" ref="E140:S140" si="141">IF(ISNA(INDEX(INDIRECT(E$3&amp;"!$J:$J"),MATCH($B140,INDIRECT(E$3&amp;"!$B:$B"),0),1)),0,INDEX(INDIRECT(E$3&amp;"!$J:$J"),MATCH($B140,INDIRECT(E$3&amp;"!$B:$B"),0),1))</f>
        <v>0</v>
      </c>
      <c r="F140" s="124">
        <f t="shared" si="141"/>
        <v>0</v>
      </c>
      <c r="G140" s="124">
        <f t="shared" si="141"/>
        <v>0</v>
      </c>
      <c r="H140" s="124">
        <f t="shared" si="141"/>
        <v>0</v>
      </c>
      <c r="I140" s="124">
        <f t="shared" si="141"/>
        <v>0</v>
      </c>
      <c r="J140" s="124">
        <f t="shared" si="141"/>
        <v>2</v>
      </c>
      <c r="K140" s="124">
        <f t="shared" si="141"/>
        <v>0</v>
      </c>
      <c r="L140" s="124">
        <f t="shared" si="141"/>
        <v>0</v>
      </c>
      <c r="M140" s="124">
        <f t="shared" si="141"/>
        <v>0</v>
      </c>
      <c r="N140" s="124">
        <f t="shared" si="141"/>
        <v>0</v>
      </c>
      <c r="O140" s="124">
        <f t="shared" si="141"/>
        <v>0</v>
      </c>
      <c r="P140" s="124">
        <f t="shared" si="141"/>
        <v>0</v>
      </c>
      <c r="Q140" s="124">
        <f t="shared" si="141"/>
        <v>0</v>
      </c>
      <c r="R140" s="124">
        <f t="shared" si="141"/>
        <v>0</v>
      </c>
      <c r="S140" s="124">
        <f t="shared" si="141"/>
        <v>0</v>
      </c>
      <c r="T140" s="132">
        <f t="shared" si="127"/>
        <v>2</v>
      </c>
    </row>
    <row r="141" ht="15.75" customHeight="1">
      <c r="A141" s="126" t="s">
        <v>294</v>
      </c>
      <c r="B141" s="113" t="s">
        <v>122</v>
      </c>
      <c r="C141" s="112">
        <v>1.0</v>
      </c>
      <c r="D141" s="99" t="s">
        <v>131</v>
      </c>
      <c r="E141" s="124">
        <f t="shared" ref="E141:S141" si="142">IF(ISNA(INDEX(INDIRECT(E$3&amp;"!$J:$J"),MATCH($B141,INDIRECT(E$3&amp;"!$B:$B"),0),1)),0,INDEX(INDIRECT(E$3&amp;"!$J:$J"),MATCH($B141,INDIRECT(E$3&amp;"!$B:$B"),0),1))</f>
        <v>0</v>
      </c>
      <c r="F141" s="124">
        <f t="shared" si="142"/>
        <v>0</v>
      </c>
      <c r="G141" s="124">
        <f t="shared" si="142"/>
        <v>0</v>
      </c>
      <c r="H141" s="124">
        <f t="shared" si="142"/>
        <v>0</v>
      </c>
      <c r="I141" s="124">
        <f t="shared" si="142"/>
        <v>0</v>
      </c>
      <c r="J141" s="124">
        <f t="shared" si="142"/>
        <v>0</v>
      </c>
      <c r="K141" s="124">
        <f t="shared" si="142"/>
        <v>2</v>
      </c>
      <c r="L141" s="124">
        <f t="shared" si="142"/>
        <v>0</v>
      </c>
      <c r="M141" s="124">
        <f t="shared" si="142"/>
        <v>0</v>
      </c>
      <c r="N141" s="124">
        <f t="shared" si="142"/>
        <v>0</v>
      </c>
      <c r="O141" s="124">
        <f t="shared" si="142"/>
        <v>0</v>
      </c>
      <c r="P141" s="124">
        <f t="shared" si="142"/>
        <v>0</v>
      </c>
      <c r="Q141" s="124">
        <f t="shared" si="142"/>
        <v>0</v>
      </c>
      <c r="R141" s="124">
        <f t="shared" si="142"/>
        <v>0</v>
      </c>
      <c r="S141" s="124">
        <f t="shared" si="142"/>
        <v>0</v>
      </c>
      <c r="T141" s="132">
        <f t="shared" si="127"/>
        <v>2</v>
      </c>
    </row>
    <row r="142" ht="15.75" customHeight="1">
      <c r="A142" s="126" t="s">
        <v>294</v>
      </c>
      <c r="B142" s="143" t="s">
        <v>123</v>
      </c>
      <c r="C142" s="112">
        <v>1.0</v>
      </c>
      <c r="D142" s="99" t="s">
        <v>131</v>
      </c>
      <c r="E142" s="124">
        <f t="shared" ref="E142:S142" si="143">IF(ISNA(INDEX(INDIRECT(E$3&amp;"!$J:$J"),MATCH($B142,INDIRECT(E$3&amp;"!$B:$B"),0),1)),0,INDEX(INDIRECT(E$3&amp;"!$J:$J"),MATCH($B142,INDIRECT(E$3&amp;"!$B:$B"),0),1))</f>
        <v>0</v>
      </c>
      <c r="F142" s="124">
        <f t="shared" si="143"/>
        <v>0</v>
      </c>
      <c r="G142" s="124">
        <f t="shared" si="143"/>
        <v>0</v>
      </c>
      <c r="H142" s="124">
        <f t="shared" si="143"/>
        <v>0</v>
      </c>
      <c r="I142" s="124">
        <f t="shared" si="143"/>
        <v>0</v>
      </c>
      <c r="J142" s="124">
        <f t="shared" si="143"/>
        <v>0</v>
      </c>
      <c r="K142" s="124">
        <f t="shared" si="143"/>
        <v>0</v>
      </c>
      <c r="L142" s="124">
        <f t="shared" si="143"/>
        <v>0</v>
      </c>
      <c r="M142" s="124">
        <f t="shared" si="143"/>
        <v>0</v>
      </c>
      <c r="N142" s="124">
        <f t="shared" si="143"/>
        <v>0</v>
      </c>
      <c r="O142" s="124">
        <f t="shared" si="143"/>
        <v>0</v>
      </c>
      <c r="P142" s="124">
        <f t="shared" si="143"/>
        <v>0</v>
      </c>
      <c r="Q142" s="124">
        <f t="shared" si="143"/>
        <v>0</v>
      </c>
      <c r="R142" s="124">
        <f t="shared" si="143"/>
        <v>0</v>
      </c>
      <c r="S142" s="124">
        <f t="shared" si="143"/>
        <v>0</v>
      </c>
      <c r="T142" s="132">
        <f t="shared" si="127"/>
        <v>0</v>
      </c>
    </row>
    <row r="143" ht="15.75" customHeight="1">
      <c r="A143" s="126" t="s">
        <v>294</v>
      </c>
      <c r="B143" s="113" t="s">
        <v>124</v>
      </c>
      <c r="C143" s="112">
        <v>1.0</v>
      </c>
      <c r="D143" s="99" t="s">
        <v>131</v>
      </c>
      <c r="E143" s="124">
        <f t="shared" ref="E143:S143" si="144">IF(ISNA(INDEX(INDIRECT(E$3&amp;"!$J:$J"),MATCH($B143,INDIRECT(E$3&amp;"!$B:$B"),0),1)),0,INDEX(INDIRECT(E$3&amp;"!$J:$J"),MATCH($B143,INDIRECT(E$3&amp;"!$B:$B"),0),1))</f>
        <v>0</v>
      </c>
      <c r="F143" s="124">
        <f t="shared" si="144"/>
        <v>0</v>
      </c>
      <c r="G143" s="124">
        <f t="shared" si="144"/>
        <v>0</v>
      </c>
      <c r="H143" s="124">
        <f t="shared" si="144"/>
        <v>0</v>
      </c>
      <c r="I143" s="124">
        <f t="shared" si="144"/>
        <v>0</v>
      </c>
      <c r="J143" s="124">
        <f t="shared" si="144"/>
        <v>0</v>
      </c>
      <c r="K143" s="124">
        <f t="shared" si="144"/>
        <v>0</v>
      </c>
      <c r="L143" s="124">
        <f t="shared" si="144"/>
        <v>0</v>
      </c>
      <c r="M143" s="124">
        <f t="shared" si="144"/>
        <v>0</v>
      </c>
      <c r="N143" s="124">
        <f t="shared" si="144"/>
        <v>0</v>
      </c>
      <c r="O143" s="124">
        <f t="shared" si="144"/>
        <v>0</v>
      </c>
      <c r="P143" s="124">
        <f t="shared" si="144"/>
        <v>0</v>
      </c>
      <c r="Q143" s="124">
        <f t="shared" si="144"/>
        <v>0</v>
      </c>
      <c r="R143" s="124">
        <f t="shared" si="144"/>
        <v>0</v>
      </c>
      <c r="S143" s="124">
        <f t="shared" si="144"/>
        <v>0</v>
      </c>
      <c r="T143" s="132">
        <f t="shared" si="127"/>
        <v>0</v>
      </c>
    </row>
    <row r="144" ht="15.75" customHeight="1">
      <c r="A144" s="126" t="s">
        <v>294</v>
      </c>
      <c r="B144" s="113" t="s">
        <v>125</v>
      </c>
      <c r="C144" s="112">
        <v>1.0</v>
      </c>
      <c r="D144" s="99" t="s">
        <v>131</v>
      </c>
      <c r="E144" s="124">
        <f t="shared" ref="E144:S144" si="145">IF(ISNA(INDEX(INDIRECT(E$3&amp;"!$J:$J"),MATCH($B144,INDIRECT(E$3&amp;"!$B:$B"),0),1)),0,INDEX(INDIRECT(E$3&amp;"!$J:$J"),MATCH($B144,INDIRECT(E$3&amp;"!$B:$B"),0),1))</f>
        <v>0</v>
      </c>
      <c r="F144" s="124">
        <f t="shared" si="145"/>
        <v>0</v>
      </c>
      <c r="G144" s="124">
        <f t="shared" si="145"/>
        <v>0</v>
      </c>
      <c r="H144" s="124">
        <f t="shared" si="145"/>
        <v>0</v>
      </c>
      <c r="I144" s="124">
        <f t="shared" si="145"/>
        <v>0</v>
      </c>
      <c r="J144" s="124">
        <f t="shared" si="145"/>
        <v>0</v>
      </c>
      <c r="K144" s="124">
        <f t="shared" si="145"/>
        <v>0</v>
      </c>
      <c r="L144" s="124">
        <f t="shared" si="145"/>
        <v>0</v>
      </c>
      <c r="M144" s="124">
        <f t="shared" si="145"/>
        <v>0</v>
      </c>
      <c r="N144" s="124">
        <f t="shared" si="145"/>
        <v>0</v>
      </c>
      <c r="O144" s="124">
        <f t="shared" si="145"/>
        <v>0</v>
      </c>
      <c r="P144" s="124">
        <f t="shared" si="145"/>
        <v>0</v>
      </c>
      <c r="Q144" s="124">
        <f t="shared" si="145"/>
        <v>0</v>
      </c>
      <c r="R144" s="124">
        <f t="shared" si="145"/>
        <v>0</v>
      </c>
      <c r="S144" s="124">
        <f t="shared" si="145"/>
        <v>0</v>
      </c>
      <c r="T144" s="132">
        <f t="shared" si="127"/>
        <v>0</v>
      </c>
    </row>
    <row r="145" ht="15.75" customHeight="1">
      <c r="A145" s="126" t="s">
        <v>294</v>
      </c>
      <c r="B145" s="113" t="s">
        <v>126</v>
      </c>
      <c r="C145" s="112">
        <v>1.0</v>
      </c>
      <c r="D145" s="99" t="s">
        <v>131</v>
      </c>
      <c r="E145" s="124">
        <f t="shared" ref="E145:S145" si="146">IF(ISNA(INDEX(INDIRECT(E$3&amp;"!$J:$J"),MATCH($B145,INDIRECT(E$3&amp;"!$B:$B"),0),1)),0,INDEX(INDIRECT(E$3&amp;"!$J:$J"),MATCH($B145,INDIRECT(E$3&amp;"!$B:$B"),0),1))</f>
        <v>0</v>
      </c>
      <c r="F145" s="124">
        <f t="shared" si="146"/>
        <v>0</v>
      </c>
      <c r="G145" s="124">
        <f t="shared" si="146"/>
        <v>0</v>
      </c>
      <c r="H145" s="124">
        <f t="shared" si="146"/>
        <v>0</v>
      </c>
      <c r="I145" s="124">
        <f t="shared" si="146"/>
        <v>0</v>
      </c>
      <c r="J145" s="124">
        <f t="shared" si="146"/>
        <v>0</v>
      </c>
      <c r="K145" s="124">
        <f t="shared" si="146"/>
        <v>0</v>
      </c>
      <c r="L145" s="124">
        <f t="shared" si="146"/>
        <v>0</v>
      </c>
      <c r="M145" s="124">
        <f t="shared" si="146"/>
        <v>0</v>
      </c>
      <c r="N145" s="124">
        <f t="shared" si="146"/>
        <v>0</v>
      </c>
      <c r="O145" s="124">
        <f t="shared" si="146"/>
        <v>0</v>
      </c>
      <c r="P145" s="124">
        <f t="shared" si="146"/>
        <v>0</v>
      </c>
      <c r="Q145" s="124">
        <f t="shared" si="146"/>
        <v>0</v>
      </c>
      <c r="R145" s="124">
        <f t="shared" si="146"/>
        <v>0</v>
      </c>
      <c r="S145" s="124">
        <f t="shared" si="146"/>
        <v>0</v>
      </c>
      <c r="T145" s="132">
        <f t="shared" si="127"/>
        <v>0</v>
      </c>
    </row>
    <row r="146" ht="15.75" customHeight="1">
      <c r="A146" s="126" t="s">
        <v>294</v>
      </c>
      <c r="B146" s="113"/>
      <c r="C146" s="112">
        <v>1.0</v>
      </c>
      <c r="D146" s="99" t="s">
        <v>131</v>
      </c>
      <c r="E146" s="124">
        <f t="shared" ref="E146:S146" si="147">IF(ISNA(INDEX(INDIRECT(E$3&amp;"!$J:$J"),MATCH($B146,INDIRECT(E$3&amp;"!$B:$B"),0),1)),0,INDEX(INDIRECT(E$3&amp;"!$J:$J"),MATCH($B146,INDIRECT(E$3&amp;"!$B:$B"),0),1))</f>
        <v>0</v>
      </c>
      <c r="F146" s="124">
        <f t="shared" si="147"/>
        <v>0</v>
      </c>
      <c r="G146" s="124">
        <f t="shared" si="147"/>
        <v>0</v>
      </c>
      <c r="H146" s="124">
        <f t="shared" si="147"/>
        <v>0</v>
      </c>
      <c r="I146" s="124">
        <f t="shared" si="147"/>
        <v>0</v>
      </c>
      <c r="J146" s="124">
        <f t="shared" si="147"/>
        <v>0</v>
      </c>
      <c r="K146" s="124">
        <f t="shared" si="147"/>
        <v>0</v>
      </c>
      <c r="L146" s="124">
        <f t="shared" si="147"/>
        <v>0</v>
      </c>
      <c r="M146" s="124">
        <f t="shared" si="147"/>
        <v>0</v>
      </c>
      <c r="N146" s="124">
        <f t="shared" si="147"/>
        <v>0</v>
      </c>
      <c r="O146" s="124">
        <f t="shared" si="147"/>
        <v>0</v>
      </c>
      <c r="P146" s="124">
        <f t="shared" si="147"/>
        <v>0</v>
      </c>
      <c r="Q146" s="124">
        <f t="shared" si="147"/>
        <v>0</v>
      </c>
      <c r="R146" s="124">
        <f t="shared" si="147"/>
        <v>0</v>
      </c>
      <c r="S146" s="124">
        <f t="shared" si="147"/>
        <v>0</v>
      </c>
      <c r="T146" s="132">
        <f t="shared" si="127"/>
        <v>0</v>
      </c>
    </row>
    <row r="147" ht="15.75" customHeight="1">
      <c r="A147" s="113"/>
      <c r="B147" s="144" t="s">
        <v>127</v>
      </c>
      <c r="D147" s="145"/>
      <c r="E147" s="124">
        <f t="shared" ref="E147:S147" si="148">IF(ISNA(INDEX(INDIRECT(E$3&amp;"!$J:$J"),MATCH($B147,INDIRECT(E$3&amp;"!$B:$B"),0),1)),0,INDEX(INDIRECT(E$3&amp;"!$J:$J"),MATCH($B147,INDIRECT(E$3&amp;"!$B:$B"),0),1))</f>
        <v>0</v>
      </c>
      <c r="F147" s="124">
        <f t="shared" si="148"/>
        <v>0</v>
      </c>
      <c r="G147" s="124">
        <f t="shared" si="148"/>
        <v>0</v>
      </c>
      <c r="H147" s="124">
        <f t="shared" si="148"/>
        <v>0</v>
      </c>
      <c r="I147" s="124">
        <f t="shared" si="148"/>
        <v>0</v>
      </c>
      <c r="J147" s="124">
        <f t="shared" si="148"/>
        <v>0</v>
      </c>
      <c r="K147" s="124">
        <f t="shared" si="148"/>
        <v>0</v>
      </c>
      <c r="L147" s="124">
        <f t="shared" si="148"/>
        <v>0</v>
      </c>
      <c r="M147" s="124">
        <f t="shared" si="148"/>
        <v>0</v>
      </c>
      <c r="N147" s="124">
        <f t="shared" si="148"/>
        <v>0</v>
      </c>
      <c r="O147" s="124">
        <f t="shared" si="148"/>
        <v>0</v>
      </c>
      <c r="P147" s="124">
        <f t="shared" si="148"/>
        <v>0</v>
      </c>
      <c r="Q147" s="124">
        <f t="shared" si="148"/>
        <v>0</v>
      </c>
      <c r="R147" s="124">
        <f t="shared" si="148"/>
        <v>0</v>
      </c>
      <c r="S147" s="124">
        <f t="shared" si="148"/>
        <v>0</v>
      </c>
      <c r="T147" s="125">
        <f t="shared" ref="T147:T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13" t="s">
        <v>295</v>
      </c>
      <c r="B148" s="113" t="s">
        <v>128</v>
      </c>
      <c r="C148" s="99">
        <v>1.0</v>
      </c>
      <c r="D148" s="99" t="s">
        <v>296</v>
      </c>
      <c r="E148" s="124">
        <f t="shared" ref="E148:S148" si="149">IF(ISNA(INDEX(INDIRECT(E$3&amp;"!$J:$J"),MATCH($B148,INDIRECT(E$3&amp;"!$B:$B"),0),1)),0,INDEX(INDIRECT(E$3&amp;"!$J:$J"),MATCH($B148,INDIRECT(E$3&amp;"!$B:$B"),0),1))</f>
        <v>2</v>
      </c>
      <c r="F148" s="124">
        <f t="shared" si="149"/>
        <v>0</v>
      </c>
      <c r="G148" s="124">
        <f t="shared" si="149"/>
        <v>2</v>
      </c>
      <c r="H148" s="124">
        <f t="shared" si="149"/>
        <v>0</v>
      </c>
      <c r="I148" s="124">
        <f t="shared" si="149"/>
        <v>0</v>
      </c>
      <c r="J148" s="124">
        <f t="shared" si="149"/>
        <v>0</v>
      </c>
      <c r="K148" s="124">
        <f t="shared" si="149"/>
        <v>0</v>
      </c>
      <c r="L148" s="124">
        <f t="shared" si="149"/>
        <v>0</v>
      </c>
      <c r="M148" s="124">
        <f t="shared" si="149"/>
        <v>0</v>
      </c>
      <c r="N148" s="124">
        <f t="shared" si="149"/>
        <v>0</v>
      </c>
      <c r="O148" s="124">
        <f t="shared" si="149"/>
        <v>0</v>
      </c>
      <c r="P148" s="124">
        <f t="shared" si="149"/>
        <v>2</v>
      </c>
      <c r="Q148" s="124">
        <f t="shared" si="149"/>
        <v>0</v>
      </c>
      <c r="R148" s="124">
        <f t="shared" si="149"/>
        <v>2</v>
      </c>
      <c r="S148" s="124">
        <f t="shared" si="149"/>
        <v>0</v>
      </c>
      <c r="T148" s="125">
        <f t="shared" si="150"/>
        <v>2</v>
      </c>
    </row>
    <row r="149" ht="15.75" customHeight="1">
      <c r="A149" s="113" t="s">
        <v>295</v>
      </c>
      <c r="B149" s="113" t="s">
        <v>134</v>
      </c>
      <c r="C149" s="99">
        <v>1.0</v>
      </c>
      <c r="D149" s="99" t="s">
        <v>296</v>
      </c>
      <c r="E149" s="124">
        <f t="shared" ref="E149:S149" si="151">IF(ISNA(INDEX(INDIRECT(E$3&amp;"!$J:$J"),MATCH($B149,INDIRECT(E$3&amp;"!$B:$B"),0),1)),0,INDEX(INDIRECT(E$3&amp;"!$J:$J"),MATCH($B149,INDIRECT(E$3&amp;"!$B:$B"),0),1))</f>
        <v>0</v>
      </c>
      <c r="F149" s="124">
        <f t="shared" si="151"/>
        <v>0</v>
      </c>
      <c r="G149" s="124">
        <f t="shared" si="151"/>
        <v>0</v>
      </c>
      <c r="H149" s="124">
        <f t="shared" si="151"/>
        <v>0</v>
      </c>
      <c r="I149" s="124">
        <f t="shared" si="151"/>
        <v>2</v>
      </c>
      <c r="J149" s="124">
        <f t="shared" si="151"/>
        <v>2</v>
      </c>
      <c r="K149" s="124">
        <f t="shared" si="151"/>
        <v>0</v>
      </c>
      <c r="L149" s="124">
        <f t="shared" si="151"/>
        <v>0</v>
      </c>
      <c r="M149" s="124">
        <f t="shared" si="151"/>
        <v>0</v>
      </c>
      <c r="N149" s="124">
        <f t="shared" si="151"/>
        <v>0</v>
      </c>
      <c r="O149" s="124">
        <f t="shared" si="151"/>
        <v>0</v>
      </c>
      <c r="P149" s="124">
        <f t="shared" si="151"/>
        <v>0</v>
      </c>
      <c r="Q149" s="124">
        <f t="shared" si="151"/>
        <v>0</v>
      </c>
      <c r="R149" s="124">
        <f t="shared" si="151"/>
        <v>0</v>
      </c>
      <c r="S149" s="124">
        <f t="shared" si="151"/>
        <v>0</v>
      </c>
      <c r="T149" s="125">
        <f t="shared" si="150"/>
        <v>2</v>
      </c>
    </row>
    <row r="150" ht="15.75" customHeight="1">
      <c r="A150" s="113" t="s">
        <v>295</v>
      </c>
      <c r="B150" s="113" t="s">
        <v>166</v>
      </c>
      <c r="C150" s="99">
        <v>1.0</v>
      </c>
      <c r="D150" s="99" t="s">
        <v>297</v>
      </c>
      <c r="E150" s="124">
        <f t="shared" ref="E150:S150" si="152">IF(ISNA(INDEX(INDIRECT(E$3&amp;"!$J:$J"),MATCH($B150,INDIRECT(E$3&amp;"!$B:$B"),0),1)),0,INDEX(INDIRECT(E$3&amp;"!$J:$J"),MATCH($B150,INDIRECT(E$3&amp;"!$B:$B"),0),1))</f>
        <v>0</v>
      </c>
      <c r="F150" s="124">
        <f t="shared" si="152"/>
        <v>0</v>
      </c>
      <c r="G150" s="124">
        <f t="shared" si="152"/>
        <v>0</v>
      </c>
      <c r="H150" s="124">
        <f t="shared" si="152"/>
        <v>0</v>
      </c>
      <c r="I150" s="124">
        <f t="shared" si="152"/>
        <v>0</v>
      </c>
      <c r="J150" s="124">
        <f t="shared" si="152"/>
        <v>0</v>
      </c>
      <c r="K150" s="124">
        <f t="shared" si="152"/>
        <v>0</v>
      </c>
      <c r="L150" s="124">
        <f t="shared" si="152"/>
        <v>0</v>
      </c>
      <c r="M150" s="124">
        <f t="shared" si="152"/>
        <v>0</v>
      </c>
      <c r="N150" s="124">
        <f t="shared" si="152"/>
        <v>0</v>
      </c>
      <c r="O150" s="124">
        <f t="shared" si="152"/>
        <v>0</v>
      </c>
      <c r="P150" s="124">
        <f t="shared" si="152"/>
        <v>0</v>
      </c>
      <c r="Q150" s="124">
        <f t="shared" si="152"/>
        <v>0</v>
      </c>
      <c r="R150" s="124">
        <f t="shared" si="152"/>
        <v>0</v>
      </c>
      <c r="S150" s="124">
        <f t="shared" si="152"/>
        <v>0</v>
      </c>
      <c r="T150" s="125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T$3:$T$150"/>
  <mergeCells count="1">
    <mergeCell ref="C2:S2"/>
  </mergeCells>
  <hyperlinks>
    <hyperlink display="Índice" location="null!A1" ref="B1"/>
    <hyperlink display="P1IntEV3" location="P1IntEV3!A1" ref="E3"/>
    <hyperlink display="P1IntSpi" location="P1IntSpi!A1" ref="F3"/>
    <hyperlink display="P2IntEV3" location="P2IntEV3!A1" ref="G3"/>
    <hyperlink display="P2IntSpi" location="P2IntSpi!A1" ref="H3"/>
    <hyperlink display="P3IntMIC" location="P3IntMic!A1" ref="I3"/>
    <hyperlink display="P4IntMIC" location="P4IntMic!A1" ref="J3"/>
    <hyperlink display="P5IntMAK" location="P5IntMak!A1" ref="K3"/>
    <hyperlink display="P6IntMAK" location="P6IntMak!A1" ref="L3"/>
    <hyperlink display="P7IntMAK" location="P7IntMak!A1" ref="M3"/>
    <hyperlink display="P8IntNEG" location="P8IntNEG!A1" ref="N3"/>
    <hyperlink display="P9IntNEG" location="P9IntNEG!A1" ref="O3"/>
    <hyperlink display="P10IntEV3" location="P10IntEV3!A1" ref="P3"/>
    <hyperlink display="P10IntSpi" location="P10IntSpi!A1" ref="Q3"/>
    <hyperlink display="P11IntEV3" location="P11IntEV3!A1" ref="R3"/>
    <hyperlink display="P11IntSpi" location="P11IntSpi!A1" ref="S3"/>
  </hyperlinks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407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((P11IntEV3!Tot_alumnos*F7)+(P11IntEV3!X_parejas*G7)+(P11IntEV3!x_equipo_4* H7)+(P11IntEV3!Grupal*I7))*E7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((P11IntEV3!Tot_alumnos*F8)+(P11IntEV3!X_parejas*G8)+(P11IntEV3!x_equipo_4* H8)+(P11IntEV3!Grupal*I8))*E8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((P11IntEV3!Tot_alumnos*F9)+(P11IntEV3!X_parejas*G9)+(P11IntEV3!x_equipo_4* H9)+(P11IntEV3!Grupal*I9))*E9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((P11IntEV3!Tot_alumnos*F10)+(P11IntEV3!X_parejas*G10)+(P11IntEV3!x_equipo_4* H10)+(P11IntEV3!Grupal*I10))*E10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((P11IntEV3!Tot_alumnos*F11)+(P11IntEV3!X_parejas*G11)+(P11IntEV3!x_equipo_4* H11)+(P11IntEV3!Grupal*I11))*E11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((P11IntEV3!Tot_alumnos*F12)+(P11IntEV3!X_parejas*G12)+(P11IntEV3!x_equipo_4* H12)+(P11IntEV3!Grupal*I12))*E12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((P11IntEV3!Tot_alumnos*F13)+(P11IntEV3!X_parejas*G13)+(P11IntEV3!x_equipo_4* H13)+(P11IntEV3!Grupal*I13))*E13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((P11IntEV3!Tot_alumnos*F14)+(P11IntEV3!X_parejas*G14)+(P11IntEV3!x_equipo_4* H14)+(P11IntEV3!Grupal*I14))*E14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((P11IntEV3!Tot_alumnos*F15)+(P11IntEV3!X_parejas*G15)+(P11IntEV3!x_equipo_4* H15)+(P11IntEV3!Grupal*I15))*E15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((P11IntEV3!Tot_alumnos*F16)+(P11IntEV3!X_parejas*G16)+(P11IntEV3!x_equipo_4* H16)+(P11IntEV3!Grupal*I16))*E16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((P11IntEV3!Tot_alumnos*F17)+(P11IntEV3!X_parejas*G17)+(P11IntEV3!x_equipo_4* H17)+(P11IntEV3!Grupal*I17))*E17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((P11IntEV3!Tot_alumnos*F18)+(P11IntEV3!X_parejas*G18)+(P11IntEV3!x_equipo_4* H18)+(P11IntEV3!Grupal*I18))*E18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((P11IntEV3!Tot_alumnos*F19)+(P11IntEV3!X_parejas*G19)+(P11IntEV3!x_equipo_4* H19)+(P11IntEV3!Grupal*I19))*E19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((P11IntEV3!Tot_alumnos*F20)+(P11IntEV3!X_parejas*G20)+(P11IntEV3!x_equipo_4* H20)+(P11IntEV3!Grupal*I20))*E20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((P11IntEV3!Tot_alumnos*F21)+(P11IntEV3!X_parejas*G21)+(P11IntEV3!x_equipo_4* H21)+(P11IntEV3!Grupal*I21))*E21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((P11IntEV3!Tot_alumnos*F22)+(P11IntEV3!X_parejas*G22)+(P11IntEV3!x_equipo_4* H22)+(P11IntEV3!Grupal*I22))*E22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((P11IntEV3!Tot_alumnos*F23)+(P11IntEV3!X_parejas*G23)+(P11IntEV3!x_equipo_4* H23)+(P11IntEV3!Grupal*I23))*E23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((P11IntEV3!Tot_alumnos*F24)+(P11IntEV3!X_parejas*G24)+(P11IntEV3!x_equipo_4* H24)+(P11IntEV3!Grupal*I24))*E24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((P11IntEV3!Tot_alumnos*F25)+(P11IntEV3!X_parejas*G25)+(P11IntEV3!x_equipo_4* H25)+(P11IntEV3!Grupal*I25))*E25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((P11IntEV3!Tot_alumnos*F26)+(P11IntEV3!X_parejas*G26)+(P11IntEV3!x_equipo_4* H26)+(P11IntEV3!Grupal*I26))*E26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((P11IntEV3!Tot_alumnos*F27)+(P11IntEV3!X_parejas*G27)+(P11IntEV3!x_equipo_4* H27)+(P11IntEV3!Grupal*I27))*E27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((P11IntEV3!Tot_alumnos*F28)+(P11IntEV3!X_parejas*G28)+(P11IntEV3!x_equipo_4* H28)+(P11IntEV3!Grupal*I28))*E28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((P11IntEV3!Tot_alumnos*F29)+(P11IntEV3!X_parejas*G29)+(P11IntEV3!x_equipo_4* H29)+(P11IntEV3!Grupal*I29))*E29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((P11IntEV3!Tot_alumnos*F30)+(P11IntEV3!X_parejas*G30)+(P11IntEV3!x_equipo_4* H30)+(P11IntEV3!Grupal*I30))*E30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((P11IntEV3!Tot_alumnos*F31)+(P11IntEV3!X_parejas*G31)+(P11IntEV3!x_equipo_4* H31)+(P11IntEV3!Grupal*I31))*E31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((P11IntEV3!Tot_alumnos*F32)+(P11IntEV3!X_parejas*G32)+(P11IntEV3!x_equipo_4* H32)+(P11IntEV3!Grupal*I32))*E32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((P11IntEV3!Tot_alumnos*F33)+(P11IntEV3!X_parejas*G33)+(P11IntEV3!x_equipo_4* H33)+(P11IntEV3!Grupal*I33))*E33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((P11IntEV3!Tot_alumnos*F34)+(P11IntEV3!X_parejas*G34)+(P11IntEV3!x_equipo_4* H34)+(P11IntEV3!Grupal*I34))*E34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((P11IntEV3!Tot_alumnos*F35)+(P11IntEV3!X_parejas*G35)+(P11IntEV3!x_equipo_4* H35)+(P11IntEV3!Grupal*I35))*E35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((P11IntEV3!Tot_alumnos*F36)+(P11IntEV3!X_parejas*G36)+(P11IntEV3!x_equipo_4* H36)+(P11IntEV3!Grupal*I36))*E36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((P11IntEV3!Tot_alumnos*F37)+(P11IntEV3!X_parejas*G37)+(P11IntEV3!x_equipo_4* H37)+(P11IntEV3!Grupal*I37))*E37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((P11IntEV3!Tot_alumnos*F38)+(P11IntEV3!X_parejas*G38)+(P11IntEV3!x_equipo_4* H38)+(P11IntEV3!Grupal*I38))*E38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((P11IntEV3!Tot_alumnos*F39)+(P11IntEV3!X_parejas*G39)+(P11IntEV3!x_equipo_4* H39)+(P11IntEV3!Grupal*I39))*E39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((P11IntEV3!Tot_alumnos*F40)+(P11IntEV3!X_parejas*G40)+(P11IntEV3!x_equipo_4* H40)+(P11IntEV3!Grupal*I40))*E40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((P11IntEV3!Tot_alumnos*F41)+(P11IntEV3!X_parejas*G41)+(P11IntEV3!x_equipo_4* H41)+(P11IntEV3!Grupal*I41))*E41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((P11IntEV3!Tot_alumnos*F42)+(P11IntEV3!X_parejas*G42)+(P11IntEV3!x_equipo_4* H42)+(P11IntEV3!Grupal*I42))*E42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((P11IntEV3!Tot_alumnos*F43)+(P11IntEV3!X_parejas*G43)+(P11IntEV3!x_equipo_4* H43)+(P11IntEV3!Grupal*I43))*E43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((P11IntEV3!Tot_alumnos*F44)+(P11IntEV3!X_parejas*G44)+(P11IntEV3!x_equipo_4* H44)+(P11IntEV3!Grupal*I44))*E44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((P11IntEV3!Tot_alumnos*F45)+(P11IntEV3!X_parejas*G45)+(P11IntEV3!x_equipo_4* H45)+(P11IntEV3!Grupal*I45))*E45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((P11IntEV3!Tot_alumnos*F46)+(P11IntEV3!X_parejas*G46)+(P11IntEV3!x_equipo_4* H46)+(P11IntEV3!Grupal*I46))*E46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((P11IntEV3!Tot_alumnos*F47)+(P11IntEV3!X_parejas*G47)+(P11IntEV3!x_equipo_4* H47)+(P11IntEV3!Grupal*I47))*E47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((P11IntEV3!Tot_alumnos*F48)+(P11IntEV3!X_parejas*G48)+(P11IntEV3!x_equipo_4* H48)+(P11IntEV3!Grupal*I48))*E48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((P11IntEV3!Tot_alumnos*F49)+(P11IntEV3!X_parejas*G49)+(P11IntEV3!x_equipo_4* H49)+(P11IntEV3!Grupal*I49))*E49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((P11IntEV3!Tot_alumnos*F50)+(P11IntEV3!X_parejas*G50)+(P11IntEV3!x_equipo_4* H50)+(P11IntEV3!Grupal*I50))*E50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((P11IntEV3!Tot_alumnos*F51)+(P11IntEV3!X_parejas*G51)+(P11IntEV3!x_equipo_4* H51)+(P11IntEV3!Grupal*I51))*E51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((P11IntEV3!Tot_alumnos*F52)+(P11IntEV3!X_parejas*G52)+(P11IntEV3!x_equipo_4* H52)+(P11IntEV3!Grupal*I52))*E52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((P11IntEV3!Tot_alumnos*F53)+(P11IntEV3!X_parejas*G53)+(P11IntEV3!x_equipo_4* H53)+(P11IntEV3!Grupal*I53))*E53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((P11IntEV3!Tot_alumnos*F54)+(P11IntEV3!X_parejas*G54)+(P11IntEV3!x_equipo_4* H54)+(P11IntEV3!Grupal*I54))*E54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((P11IntEV3!Tot_alumnos*F55)+(P11IntEV3!X_parejas*G55)+(P11IntEV3!x_equipo_4* H55)+(P11IntEV3!Grupal*I55))*E55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((P11IntEV3!Tot_alumnos*F56)+(P11IntEV3!X_parejas*G56)+(P11IntEV3!x_equipo_4* H56)+(P11IntEV3!Grupal*I56))*E56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((P11IntEV3!Tot_alumnos*F57)+(P11IntEV3!X_parejas*G57)+(P11IntEV3!x_equipo_4* H57)+(P11IntEV3!Grupal*I57))*E57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((P11IntEV3!Tot_alumnos*F58)+(P11IntEV3!X_parejas*G58)+(P11IntEV3!x_equipo_4* H58)+(P11IntEV3!Grupal*I58))*E58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((P11IntEV3!Tot_alumnos*F59)+(P11IntEV3!X_parejas*G59)+(P11IntEV3!x_equipo_4* H59)+(P11IntEV3!Grupal*I59))*E59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((P11IntEV3!Tot_alumnos*F60)+(P11IntEV3!X_parejas*G60)+(P11IntEV3!x_equipo_4* H60)+(P11IntEV3!Grupal*I60))*E60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((P11IntEV3!Tot_alumnos*F61)+(P11IntEV3!X_parejas*G61)+(P11IntEV3!x_equipo_4* H61)+(P11IntEV3!Grupal*I61))*E61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((P11IntEV3!Tot_alumnos*F62)+(P11IntEV3!X_parejas*G62)+(P11IntEV3!x_equipo_4* H62)+(P11IntEV3!Grupal*I62))*E62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((P11IntEV3!Tot_alumnos*F63)+(P11IntEV3!X_parejas*G63)+(P11IntEV3!x_equipo_4* H63)+(P11IntEV3!Grupal*I63))*E63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((P11IntEV3!Tot_alumnos*F64)+(P11IntEV3!X_parejas*G64)+(P11IntEV3!x_equipo_4* H64)+(P11IntEV3!Grupal*I64))*E64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1.0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((P11IntEV3!Tot_alumnos*F65)+(P11IntEV3!X_parejas*G65)+(P11IntEV3!x_equipo_4* H65)+(P11IntEV3!Grupal*I65))*E65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((P11IntEV3!Tot_alumnos*F66)+(P11IntEV3!X_parejas*G66)+(P11IntEV3!x_equipo_4* H66)+(P11IntEV3!Grupal*I66))*E66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((P11IntEV3!Tot_alumnos*F67)+(P11IntEV3!X_parejas*G67)+(P11IntEV3!x_equipo_4* H67)+(P11IntEV3!Grupal*I67))*E67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((P11IntEV3!Tot_alumnos*F68)+(P11IntEV3!X_parejas*G68)+(P11IntEV3!x_equipo_4* H68)+(P11IntEV3!Grupal*I68))*E68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((P11IntEV3!Tot_alumnos*F69)+(P11IntEV3!X_parejas*G69)+(P11IntEV3!x_equipo_4* H69)+(P11IntEV3!Grupal*I69))*E69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((P11IntEV3!Tot_alumnos*F70)+(P11IntEV3!X_parejas*G70)+(P11IntEV3!x_equipo_4* H70)+(P11IntEV3!Grupal*I70))*E70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((P11IntEV3!Tot_alumnos*F71)+(P11IntEV3!X_parejas*G71)+(P11IntEV3!x_equipo_4* H71)+(P11IntEV3!Grupal*I71))*E71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((P11IntEV3!Tot_alumnos*F72)+(P11IntEV3!X_parejas*G72)+(P11IntEV3!x_equipo_4* H72)+(P11IntEV3!Grupal*I72))*E72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((P11IntEV3!Tot_alumnos*F73)+(P11IntEV3!X_parejas*G73)+(P11IntEV3!x_equipo_4* H73)+(P11IntEV3!Grupal*I73))*E73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((P11IntEV3!Tot_alumnos*F74)+(P11IntEV3!X_parejas*G74)+(P11IntEV3!x_equipo_4* H74)+(P11IntEV3!Grupal*I74))*E74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((P11IntEV3!Tot_alumnos*F75)+(P11IntEV3!X_parejas*G75)+(P11IntEV3!x_equipo_4* H75)+(P11IntEV3!Grupal*I75))*E75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((P11IntEV3!Tot_alumnos*F76)+(P11IntEV3!X_parejas*G76)+(P11IntEV3!x_equipo_4* H76)+(P11IntEV3!Grupal*I76))*E76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((P11IntEV3!Tot_alumnos*F77)+(P11IntEV3!X_parejas*G77)+(P11IntEV3!x_equipo_4* H77)+(P11IntEV3!Grupal*I77))*E77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((P11IntEV3!Tot_alumnos*F78)+(P11IntEV3!X_parejas*G78)+(P11IntEV3!x_equipo_4* H78)+(P11IntEV3!Grupal*I78))*E78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((P11IntEV3!Tot_alumnos*F79)+(P11IntEV3!X_parejas*G79)+(P11IntEV3!x_equipo_4* H79)+(P11IntEV3!Grupal*I79))*E79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((P11IntEV3!Tot_alumnos*F80)+(P11IntEV3!X_parejas*G80)+(P11IntEV3!x_equipo_4* H80)+(P11IntEV3!Grupal*I80))*E80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((P11IntEV3!Tot_alumnos*F81)+(P11IntEV3!X_parejas*G81)+(P11IntEV3!x_equipo_4* H81)+(P11IntEV3!Grupal*I81))*E81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((P11IntEV3!Tot_alumnos*F82)+(P11IntEV3!X_parejas*G82)+(P11IntEV3!x_equipo_4* H82)+(P11IntEV3!Grupal*I82))*E82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((P11IntEV3!Tot_alumnos*F83)+(P11IntEV3!X_parejas*G83)+(P11IntEV3!x_equipo_4* H83)+(P11IntEV3!Grupal*I83))*E83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((P11IntEV3!Tot_alumnos*F84)+(P11IntEV3!X_parejas*G84)+(P11IntEV3!x_equipo_4* H84)+(P11IntEV3!Grupal*I84))*E84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((P11IntEV3!Tot_alumnos*F85)+(P11IntEV3!X_parejas*G85)+(P11IntEV3!x_equipo_4* H85)+(P11IntEV3!Grupal*I85))*E85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((P11IntEV3!Tot_alumnos*F86)+(P11IntEV3!X_parejas*G86)+(P11IntEV3!x_equipo_4* H86)+(P11IntEV3!Grupal*I86))*E86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">
        <v>408</v>
      </c>
      <c r="C87" s="188">
        <f>PLANTILLA!87:87</f>
        <v>1</v>
      </c>
      <c r="D87" s="190" t="str">
        <f>PLANTILLA!87:87</f>
        <v>pza</v>
      </c>
      <c r="E87" s="195">
        <v>1.0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((P11IntEV3!Tot_alumnos*F87)+(P11IntEV3!X_parejas*G87)+(P11IntEV3!x_equipo_4* H87)+(P11IntEV3!Grupal*I87))*E87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((P11IntEV3!Tot_alumnos*F88)+(P11IntEV3!X_parejas*G88)+(P11IntEV3!x_equipo_4* H88)+(P11IntEV3!Grupal*I88))*E88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((P11IntEV3!Tot_alumnos*F90)+(P11IntEV3!X_parejas*G90)+(P11IntEV3!x_equipo_4* H90)+(P11IntEV3!Grupal*I90))*E90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((P11IntEV3!Tot_alumnos*F91)+(P11IntEV3!X_parejas*G91)+(P11IntEV3!x_equipo_4* H91)+(P11IntEV3!Grupal*I91))*E91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((P11IntEV3!Tot_alumnos*F92)+(P11IntEV3!X_parejas*G92)+(P11IntEV3!x_equipo_4* H92)+(P11IntEV3!Grupal*I92))*E92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((P11IntEV3!Tot_alumnos*F93)+(P11IntEV3!X_parejas*G93)+(P11IntEV3!x_equipo_4* H93)+(P11IntEV3!Grupal*I93))*E93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((P11IntEV3!Tot_alumnos*F94)+(P11IntEV3!X_parejas*G94)+(P11IntEV3!x_equipo_4* H94)+(P11IntEV3!Grupal*I94))*E94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((P11IntEV3!Tot_alumnos*F95)+(P11IntEV3!X_parejas*G95)+(P11IntEV3!x_equipo_4* H95)+(P11IntEV3!Grupal*I95))*E95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((P11IntEV3!Tot_alumnos*F96)+(P11IntEV3!X_parejas*G96)+(P11IntEV3!x_equipo_4* H96)+(P11IntEV3!Grupal*I96))*E96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((P11IntEV3!Tot_alumnos*F97)+(P11IntEV3!X_parejas*G97)+(P11IntEV3!x_equipo_4* H97)+(P11IntEV3!Grupal*I97))*E97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((P11IntEV3!Tot_alumnos*F98)+(P11IntEV3!X_parejas*G98)+(P11IntEV3!x_equipo_4* H98)+(P11IntEV3!Grupal*I98))*E98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((P11IntEV3!Tot_alumnos*F99)+(P11IntEV3!X_parejas*G99)+(P11IntEV3!x_equipo_4* H99)+(P11IntEV3!Grupal*I99))*E99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((P11IntEV3!Tot_alumnos*F100)+(P11IntEV3!X_parejas*G100)+(P11IntEV3!x_equipo_4* H100)+(P11IntEV3!Grupal*I100))*E100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((P11IntEV3!Tot_alumnos*F101)+(P11IntEV3!X_parejas*G101)+(P11IntEV3!x_equipo_4* H101)+(P11IntEV3!Grupal*I101))*E101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((P11IntEV3!Tot_alumnos*F102)+(P11IntEV3!X_parejas*G102)+(P11IntEV3!x_equipo_4* H102)+(P11IntEV3!Grupal*I102))*E102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((P11IntEV3!Tot_alumnos*F103)+(P11IntEV3!X_parejas*G103)+(P11IntEV3!x_equipo_4* H103)+(P11IntEV3!Grupal*I103))*E103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((P11IntEV3!Tot_alumnos*F104)+(P11IntEV3!X_parejas*G104)+(P11IntEV3!x_equipo_4* H104)+(P11IntEV3!Grupal*I104))*E104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((P11IntEV3!Tot_alumnos*F105)+(P11IntEV3!X_parejas*G105)+(P11IntEV3!x_equipo_4* H105)+(P11IntEV3!Grupal*I105))*E105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((P11IntEV3!Tot_alumnos*F106)+(P11IntEV3!X_parejas*G106)+(P11IntEV3!x_equipo_4* H106)+(P11IntEV3!Grupal*I106))*E106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((P11IntEV3!Tot_alumnos*F107)+(P11IntEV3!X_parejas*G107)+(P11IntEV3!x_equipo_4* H107)+(P11IntEV3!Grupal*I107))*E107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((P11IntEV3!Tot_alumnos*F108)+(P11IntEV3!X_parejas*G108)+(P11IntEV3!x_equipo_4* H108)+(P11IntEV3!Grupal*I108))*E108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((P11IntEV3!Tot_alumnos*F109)+(P11IntEV3!X_parejas*G109)+(P11IntEV3!x_equipo_4* H109)+(P11IntEV3!Grupal*I109))*E109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((P11IntEV3!Tot_alumnos*F110)+(P11IntEV3!X_parejas*G110)+(P11IntEV3!x_equipo_4* H110)+(P11IntEV3!Grupal*I110))*E110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((P11IntEV3!Tot_alumnos*F111)+(P11IntEV3!X_parejas*G111)+(P11IntEV3!x_equipo_4* H111)+(P11IntEV3!Grupal*I111))*E111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((P11IntEV3!Tot_alumnos*F112)+(P11IntEV3!X_parejas*G112)+(P11IntEV3!x_equipo_4* H112)+(P11IntEV3!Grupal*I112))*E112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((P11IntEV3!Tot_alumnos*F113)+(P11IntEV3!X_parejas*G113)+(P11IntEV3!x_equipo_4* H113)+(P11IntEV3!Grupal*I113))*E113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((P11IntEV3!Tot_alumnos*F114)+(P11IntEV3!X_parejas*G114)+(P11IntEV3!x_equipo_4* H114)+(P11IntEV3!Grupal*I114))*E114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((P11IntEV3!Tot_alumnos*F115)+(P11IntEV3!X_parejas*G115)+(P11IntEV3!x_equipo_4* H115)+(P11IntEV3!Grupal*I115))*E115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((P11IntEV3!Tot_alumnos*F116)+(P11IntEV3!X_parejas*G116)+(P11IntEV3!x_equipo_4* H116)+(P11IntEV3!Grupal*I116))*E116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((P11IntEV3!Tot_alumnos*F117)+(P11IntEV3!X_parejas*G117)+(P11IntEV3!x_equipo_4* H117)+(P11IntEV3!Grupal*I117))*E117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((P11IntEV3!Tot_alumnos*F118)+(P11IntEV3!X_parejas*G118)+(P11IntEV3!x_equipo_4* H118)+(P11IntEV3!Grupal*I118))*E118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((P11IntEV3!Tot_alumnos*F119)+(P11IntEV3!X_parejas*G119)+(P11IntEV3!x_equipo_4* H119)+(P11IntEV3!Grupal*I119))*E119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((P11IntEV3!Tot_alumnos*F120)+(P11IntEV3!X_parejas*G120)+(P11IntEV3!x_equipo_4* H120)+(P11IntEV3!Grupal*I120))*E120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((P11IntEV3!Tot_alumnos*F121)+(P11IntEV3!X_parejas*G121)+(P11IntEV3!x_equipo_4* H121)+(P11IntEV3!Grupal*I121))*E121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((P11IntEV3!Tot_alumnos*F122)+(P11IntEV3!X_parejas*G122)+(P11IntEV3!x_equipo_4* H122)+(P11IntEV3!Grupal*I122))*E122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((P11IntEV3!Tot_alumnos*F123)+(P11IntEV3!X_parejas*G123)+(P11IntEV3!x_equipo_4* H123)+(P11IntEV3!Grupal*I123))*E123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((P11IntEV3!Tot_alumnos*F124)+(P11IntEV3!X_parejas*G124)+(P11IntEV3!x_equipo_4* H124)+(P11IntEV3!Grupal*I124))*E124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((P11IntEV3!Tot_alumnos*F125)+(P11IntEV3!X_parejas*G125)+(P11IntEV3!x_equipo_4* H125)+(P11IntEV3!Grupal*I125))*E125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((P11IntEV3!Tot_alumnos*F126)+(P11IntEV3!X_parejas*G126)+(P11IntEV3!x_equipo_4* H126)+(P11IntEV3!Grupal*I126))*E126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((P11IntEV3!Tot_alumnos*F127)+(P11IntEV3!X_parejas*G127)+(P11IntEV3!x_equipo_4* H127)+(P11IntEV3!Grupal*I127))*E127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((P11IntEV3!Tot_alumnos*F128)+(P11IntEV3!X_parejas*G128)+(P11IntEV3!x_equipo_4* H128)+(P11IntEV3!Grupal*I128))*E128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((P11IntEV3!Tot_alumnos*F129)+(P11IntEV3!X_parejas*G129)+(P11IntEV3!x_equipo_4* H129)+(P11IntEV3!Grupal*I129))*E129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((P11IntEV3!Tot_alumnos*F130)+(P11IntEV3!X_parejas*G130)+(P11IntEV3!x_equipo_4* H130)+(P11IntEV3!Grupal*I130))*E130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((P11IntEV3!Tot_alumnos*F131)+(P11IntEV3!X_parejas*G131)+(P11IntEV3!x_equipo_4* H131)+(P11IntEV3!Grupal*I131))*E131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((P11IntEV3!Tot_alumnos*F132)+(P11IntEV3!X_parejas*G132)+(P11IntEV3!x_equipo_4* H132)+(P11IntEV3!Grupal*I132))*E132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((P11IntEV3!Tot_alumnos*F133)+(P11IntEV3!X_parejas*G133)+(P11IntEV3!x_equipo_4* H133)+(P11IntEV3!Grupal*I133))*E133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((P11IntEV3!Tot_alumnos*F134)+(P11IntEV3!X_parejas*G134)+(P11IntEV3!x_equipo_4* H134)+(P11IntEV3!Grupal*I134))*E134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((P11IntEV3!Tot_alumnos*F135)+(P11IntEV3!X_parejas*G135)+(P11IntEV3!x_equipo_4* H135)+(P11IntEV3!Grupal*I135))*E135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((P11IntEV3!Tot_alumnos*F136)+(P11IntEV3!X_parejas*G136)+(P11IntEV3!x_equipo_4* H136)+(P11IntEV3!Grupal*I136))*E136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((P11IntEV3!Tot_alumnos*F137)+(P11IntEV3!X_parejas*G137)+(P11IntEV3!x_equipo_4* H137)+(P11IntEV3!Grupal*I137))*E137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((P11IntEV3!Tot_alumnos*F138)+(P11IntEV3!X_parejas*G138)+(P11IntEV3!x_equipo_4* H138)+(P11IntEV3!Grupal*I138))*E138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((P11IntEV3!Tot_alumnos*F139)+(P11IntEV3!X_parejas*G139)+(P11IntEV3!x_equipo_4* H139)+(P11IntEV3!Grupal*I139))*E139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((P11IntEV3!Tot_alumnos*F140)+(P11IntEV3!X_parejas*G140)+(P11IntEV3!x_equipo_4* H140)+(P11IntEV3!Grupal*I140))*E140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((P11IntEV3!Tot_alumnos*F141)+(P11IntEV3!X_parejas*G141)+(P11IntEV3!x_equipo_4* H141)+(P11IntEV3!Grupal*I141))*E141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((P11IntEV3!Tot_alumnos*F142)+(P11IntEV3!X_parejas*G142)+(P11IntEV3!x_equipo_4* H142)+(P11IntEV3!Grupal*I142))*E142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((P11IntEV3!Tot_alumnos*F143)+(P11IntEV3!X_parejas*G143)+(P11IntEV3!x_equipo_4* H143)+(P11IntEV3!Grupal*I143))*E143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((P11IntEV3!Tot_alumnos*F144)+(P11IntEV3!X_parejas*G144)+(P11IntEV3!x_equipo_4* H144)+(P11IntEV3!Grupal*I144))*E144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((P11IntEV3!Tot_alumnos*F145)+(P11IntEV3!X_parejas*G145)+(P11IntEV3!x_equipo_4* H145)+(P11IntEV3!Grupal*I145))*E145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((P11IntEV3!Tot_alumnos*F146)+(P11IntEV3!X_parejas*G146)+(P11IntEV3!x_equipo_4* H146)+(P11IntEV3!Grupal*I146))*E146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((P11IntEV3!Tot_alumnos*F147)+(P11IntEV3!X_parejas*G147)+(P11IntEV3!x_equipo_4* H147)+(P11IntEV3!Grupal*I147))*E147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((P11IntEV3!Tot_alumnos*F148)+(P11IntEV3!X_parejas*G148)+(P11IntEV3!x_equipo_4* H148)+(P11IntEV3!Grupal*I148))*E148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((P11IntEV3!Tot_alumnos*F149)+(P11IntEV3!X_parejas*G149)+(P11IntEV3!x_equipo_4* H149)+(P11IntEV3!Grupal*I149))*E149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((P11IntEV3!Tot_alumnos*F150)+(P11IntEV3!X_parejas*G150)+(P11IntEV3!x_equipo_4* H150)+(P11IntEV3!Grupal*I150))*E150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((P11IntEV3!Tot_alumnos*F151)+(P11IntEV3!X_parejas*G151)+(P11IntEV3!x_equipo_4* H151)+(P11IntEV3!Grupal*I151))*E151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((P11IntEV3!Tot_alumnos*F152)+(P11IntEV3!X_parejas*G152)+(P11IntEV3!x_equipo_4* H152)+(P11IntEV3!Grupal*I152))*E152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13"/>
      <c r="B153" s="199"/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((P11IntEV3!Tot_alumnos*F153)+(P11IntEV3!X_parejas*G153)+(P11IntEV3!x_equipo_4* H153)+(P11IntEV3!Grupal*I153))*E153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((P11IntEV3!Tot_alumnos*F154)+(P11IntEV3!X_parejas*G154)+(P11IntEV3!x_equipo_4* H154)+(P11IntEV3!Grupal*I154))*E154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((P11IntEV3!Tot_alumnos*F155)+(P11IntEV3!X_parejas*G155)+(P11IntEV3!x_equipo_4* H155)+(P11IntEV3!Grupal*I155))*E155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((P11IntEV3!Tot_alumnos*F156)+(P11IntEV3!X_parejas*G156)+(P11IntEV3!x_equipo_4* H156)+(P11IntEV3!Grupal*I156))*E156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((P11IntEV3!Tot_alumnos*F157)+(P11IntEV3!X_parejas*G157)+(P11IntEV3!x_equipo_4* H157)+(P11IntEV3!Grupal*I157))*E157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((P11IntEV3!Tot_alumnos*F158)+(P11IntEV3!X_parejas*G158)+(P11IntEV3!x_equipo_4* H158)+(P11IntEV3!Grupal*I158))*E158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((P11IntEV3!Tot_alumnos*F159)+(P11IntEV3!X_parejas*G159)+(P11IntEV3!x_equipo_4* H159)+(P11IntEV3!Grupal*I159))*E159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((P11IntEV3!Tot_alumnos*F160)+(P11IntEV3!X_parejas*G160)+(P11IntEV3!x_equipo_4* H160)+(P11IntEV3!Grupal*I160))*E160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((P11IntEV3!Tot_alumnos*F161)+(P11IntEV3!X_parejas*G161)+(P11IntEV3!x_equipo_4* H161)+(P11IntEV3!Grupal*I161))*E161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((P11IntEV3!Tot_alumnos*F162)+(P11IntEV3!X_parejas*G162)+(P11IntEV3!x_equipo_4* H162)+(P11IntEV3!Grupal*I162))*E162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((P11IntEV3!Tot_alumnos*F163)+(P11IntEV3!X_parejas*G163)+(P11IntEV3!x_equipo_4* H163)+(P11IntEV3!Grupal*I163))*E163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((P11IntEV3!Tot_alumnos*F164)+(P11IntEV3!X_parejas*G164)+(P11IntEV3!x_equipo_4* H164)+(P11IntEV3!Grupal*I164))*E164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((P11IntEV3!Tot_alumnos*F165)+(P11IntEV3!X_parejas*G165)+(P11IntEV3!x_equipo_4* H165)+(P11IntEV3!Grupal*I165))*E165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((P11IntEV3!Tot_alumnos*F166)+(P11IntEV3!X_parejas*G166)+(P11IntEV3!x_equipo_4* H166)+(P11IntEV3!Grupal*I166))*E166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406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409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359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MAX(SC!G11:J12)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((P11IntSpi!Tot_alumnos*F7)+(P11IntSpi!X_parejas*G7)+(P11IntSpi!x_equipo_4* H7)+(P11IntSpi!Grupal*I7))*E7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((P11IntSpi!Tot_alumnos*F8)+(P11IntSpi!X_parejas*G8)+(P11IntSpi!x_equipo_4* H8)+(P11IntSpi!Grupal*I8))*E8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((P11IntSpi!Tot_alumnos*F9)+(P11IntSpi!X_parejas*G9)+(P11IntSpi!x_equipo_4* H9)+(P11IntSpi!Grupal*I9))*E9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((P11IntSpi!Tot_alumnos*F10)+(P11IntSpi!X_parejas*G10)+(P11IntSpi!x_equipo_4* H10)+(P11IntSpi!Grupal*I10))*E10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((P11IntSpi!Tot_alumnos*F11)+(P11IntSpi!X_parejas*G11)+(P11IntSpi!x_equipo_4* H11)+(P11IntSpi!Grupal*I11))*E11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((P11IntSpi!Tot_alumnos*F12)+(P11IntSpi!X_parejas*G12)+(P11IntSpi!x_equipo_4* H12)+(P11IntSpi!Grupal*I12))*E12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((P11IntSpi!Tot_alumnos*F13)+(P11IntSpi!X_parejas*G13)+(P11IntSpi!x_equipo_4* H13)+(P11IntSpi!Grupal*I13))*E13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((P11IntSpi!Tot_alumnos*F14)+(P11IntSpi!X_parejas*G14)+(P11IntSpi!x_equipo_4* H14)+(P11IntSpi!Grupal*I14))*E14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((P11IntSpi!Tot_alumnos*F15)+(P11IntSpi!X_parejas*G15)+(P11IntSpi!x_equipo_4* H15)+(P11IntSpi!Grupal*I15))*E15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((P11IntSpi!Tot_alumnos*F16)+(P11IntSpi!X_parejas*G16)+(P11IntSpi!x_equipo_4* H16)+(P11IntSpi!Grupal*I16))*E16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((P11IntSpi!Tot_alumnos*F17)+(P11IntSpi!X_parejas*G17)+(P11IntSpi!x_equipo_4* H17)+(P11IntSpi!Grupal*I17))*E17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((P11IntSpi!Tot_alumnos*F18)+(P11IntSpi!X_parejas*G18)+(P11IntSpi!x_equipo_4* H18)+(P11IntSpi!Grupal*I18))*E18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((P11IntSpi!Tot_alumnos*F19)+(P11IntSpi!X_parejas*G19)+(P11IntSpi!x_equipo_4* H19)+(P11IntSpi!Grupal*I19))*E19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((P11IntSpi!Tot_alumnos*F20)+(P11IntSpi!X_parejas*G20)+(P11IntSpi!x_equipo_4* H20)+(P11IntSpi!Grupal*I20))*E20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((P11IntSpi!Tot_alumnos*F21)+(P11IntSpi!X_parejas*G21)+(P11IntSpi!x_equipo_4* H21)+(P11IntSpi!Grupal*I21))*E21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((P11IntSpi!Tot_alumnos*F22)+(P11IntSpi!X_parejas*G22)+(P11IntSpi!x_equipo_4* H22)+(P11IntSpi!Grupal*I22))*E22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((P11IntSpi!Tot_alumnos*F23)+(P11IntSpi!X_parejas*G23)+(P11IntSpi!x_equipo_4* H23)+(P11IntSpi!Grupal*I23))*E23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((P11IntSpi!Tot_alumnos*F24)+(P11IntSpi!X_parejas*G24)+(P11IntSpi!x_equipo_4* H24)+(P11IntSpi!Grupal*I24))*E24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((P11IntSpi!Tot_alumnos*F25)+(P11IntSpi!X_parejas*G25)+(P11IntSpi!x_equipo_4* H25)+(P11IntSpi!Grupal*I25))*E25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((P11IntSpi!Tot_alumnos*F26)+(P11IntSpi!X_parejas*G26)+(P11IntSpi!x_equipo_4* H26)+(P11IntSpi!Grupal*I26))*E26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((P11IntSpi!Tot_alumnos*F27)+(P11IntSpi!X_parejas*G27)+(P11IntSpi!x_equipo_4* H27)+(P11IntSpi!Grupal*I27))*E27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((P11IntSpi!Tot_alumnos*F28)+(P11IntSpi!X_parejas*G28)+(P11IntSpi!x_equipo_4* H28)+(P11IntSpi!Grupal*I28))*E28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((P11IntSpi!Tot_alumnos*F29)+(P11IntSpi!X_parejas*G29)+(P11IntSpi!x_equipo_4* H29)+(P11IntSpi!Grupal*I29))*E29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((P11IntSpi!Tot_alumnos*F30)+(P11IntSpi!X_parejas*G30)+(P11IntSpi!x_equipo_4* H30)+(P11IntSpi!Grupal*I30))*E30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((P11IntSpi!Tot_alumnos*F31)+(P11IntSpi!X_parejas*G31)+(P11IntSpi!x_equipo_4* H31)+(P11IntSpi!Grupal*I31))*E31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((P11IntSpi!Tot_alumnos*F32)+(P11IntSpi!X_parejas*G32)+(P11IntSpi!x_equipo_4* H32)+(P11IntSpi!Grupal*I32))*E32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((P11IntSpi!Tot_alumnos*F33)+(P11IntSpi!X_parejas*G33)+(P11IntSpi!x_equipo_4* H33)+(P11IntSpi!Grupal*I33))*E33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((P11IntSpi!Tot_alumnos*F34)+(P11IntSpi!X_parejas*G34)+(P11IntSpi!x_equipo_4* H34)+(P11IntSpi!Grupal*I34))*E34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((P11IntSpi!Tot_alumnos*F35)+(P11IntSpi!X_parejas*G35)+(P11IntSpi!x_equipo_4* H35)+(P11IntSpi!Grupal*I35))*E35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((P11IntSpi!Tot_alumnos*F36)+(P11IntSpi!X_parejas*G36)+(P11IntSpi!x_equipo_4* H36)+(P11IntSpi!Grupal*I36))*E36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((P11IntSpi!Tot_alumnos*F37)+(P11IntSpi!X_parejas*G37)+(P11IntSpi!x_equipo_4* H37)+(P11IntSpi!Grupal*I37))*E37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((P11IntSpi!Tot_alumnos*F38)+(P11IntSpi!X_parejas*G38)+(P11IntSpi!x_equipo_4* H38)+(P11IntSpi!Grupal*I38))*E38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((P11IntSpi!Tot_alumnos*F39)+(P11IntSpi!X_parejas*G39)+(P11IntSpi!x_equipo_4* H39)+(P11IntSpi!Grupal*I39))*E39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((P11IntSpi!Tot_alumnos*F40)+(P11IntSpi!X_parejas*G40)+(P11IntSpi!x_equipo_4* H40)+(P11IntSpi!Grupal*I40))*E40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((P11IntSpi!Tot_alumnos*F41)+(P11IntSpi!X_parejas*G41)+(P11IntSpi!x_equipo_4* H41)+(P11IntSpi!Grupal*I41))*E41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((P11IntSpi!Tot_alumnos*F42)+(P11IntSpi!X_parejas*G42)+(P11IntSpi!x_equipo_4* H42)+(P11IntSpi!Grupal*I42))*E42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((P11IntSpi!Tot_alumnos*F43)+(P11IntSpi!X_parejas*G43)+(P11IntSpi!x_equipo_4* H43)+(P11IntSpi!Grupal*I43))*E43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((P11IntSpi!Tot_alumnos*F44)+(P11IntSpi!X_parejas*G44)+(P11IntSpi!x_equipo_4* H44)+(P11IntSpi!Grupal*I44))*E44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((P11IntSpi!Tot_alumnos*F45)+(P11IntSpi!X_parejas*G45)+(P11IntSpi!x_equipo_4* H45)+(P11IntSpi!Grupal*I45))*E45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((P11IntSpi!Tot_alumnos*F46)+(P11IntSpi!X_parejas*G46)+(P11IntSpi!x_equipo_4* H46)+(P11IntSpi!Grupal*I46))*E46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((P11IntSpi!Tot_alumnos*F47)+(P11IntSpi!X_parejas*G47)+(P11IntSpi!x_equipo_4* H47)+(P11IntSpi!Grupal*I47))*E47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((P11IntSpi!Tot_alumnos*F48)+(P11IntSpi!X_parejas*G48)+(P11IntSpi!x_equipo_4* H48)+(P11IntSpi!Grupal*I48))*E48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((P11IntSpi!Tot_alumnos*F49)+(P11IntSpi!X_parejas*G49)+(P11IntSpi!x_equipo_4* H49)+(P11IntSpi!Grupal*I49))*E49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((P11IntSpi!Tot_alumnos*F50)+(P11IntSpi!X_parejas*G50)+(P11IntSpi!x_equipo_4* H50)+(P11IntSpi!Grupal*I50))*E50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((P11IntSpi!Tot_alumnos*F51)+(P11IntSpi!X_parejas*G51)+(P11IntSpi!x_equipo_4* H51)+(P11IntSpi!Grupal*I51))*E51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((P11IntSpi!Tot_alumnos*F52)+(P11IntSpi!X_parejas*G52)+(P11IntSpi!x_equipo_4* H52)+(P11IntSpi!Grupal*I52))*E52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((P11IntSpi!Tot_alumnos*F53)+(P11IntSpi!X_parejas*G53)+(P11IntSpi!x_equipo_4* H53)+(P11IntSpi!Grupal*I53))*E53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((P11IntSpi!Tot_alumnos*F54)+(P11IntSpi!X_parejas*G54)+(P11IntSpi!x_equipo_4* H54)+(P11IntSpi!Grupal*I54))*E54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((P11IntSpi!Tot_alumnos*F55)+(P11IntSpi!X_parejas*G55)+(P11IntSpi!x_equipo_4* H55)+(P11IntSpi!Grupal*I55))*E55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((P11IntSpi!Tot_alumnos*F56)+(P11IntSpi!X_parejas*G56)+(P11IntSpi!x_equipo_4* H56)+(P11IntSpi!Grupal*I56))*E56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((P11IntSpi!Tot_alumnos*F57)+(P11IntSpi!X_parejas*G57)+(P11IntSpi!x_equipo_4* H57)+(P11IntSpi!Grupal*I57))*E57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((P11IntSpi!Tot_alumnos*F58)+(P11IntSpi!X_parejas*G58)+(P11IntSpi!x_equipo_4* H58)+(P11IntSpi!Grupal*I58))*E58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((P11IntSpi!Tot_alumnos*F59)+(P11IntSpi!X_parejas*G59)+(P11IntSpi!x_equipo_4* H59)+(P11IntSpi!Grupal*I59))*E59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((P11IntSpi!Tot_alumnos*F60)+(P11IntSpi!X_parejas*G60)+(P11IntSpi!x_equipo_4* H60)+(P11IntSpi!Grupal*I60))*E60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((P11IntSpi!Tot_alumnos*F61)+(P11IntSpi!X_parejas*G61)+(P11IntSpi!x_equipo_4* H61)+(P11IntSpi!Grupal*I61))*E61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((P11IntSpi!Tot_alumnos*F62)+(P11IntSpi!X_parejas*G62)+(P11IntSpi!x_equipo_4* H62)+(P11IntSpi!Grupal*I62))*E62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((P11IntSpi!Tot_alumnos*F63)+(P11IntSpi!X_parejas*G63)+(P11IntSpi!x_equipo_4* H63)+(P11IntSpi!Grupal*I63))*E63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((P11IntSpi!Tot_alumnos*F64)+(P11IntSpi!X_parejas*G64)+(P11IntSpi!x_equipo_4* H64)+(P11IntSpi!Grupal*I64))*E64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1.0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((P11IntSpi!Tot_alumnos*F65)+(P11IntSpi!X_parejas*G65)+(P11IntSpi!x_equipo_4* H65)+(P11IntSpi!Grupal*I65))*E65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((P11IntSpi!Tot_alumnos*F66)+(P11IntSpi!X_parejas*G66)+(P11IntSpi!x_equipo_4* H66)+(P11IntSpi!Grupal*I66))*E66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((P11IntSpi!Tot_alumnos*F67)+(P11IntSpi!X_parejas*G67)+(P11IntSpi!x_equipo_4* H67)+(P11IntSpi!Grupal*I67))*E67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((P11IntSpi!Tot_alumnos*F68)+(P11IntSpi!X_parejas*G68)+(P11IntSpi!x_equipo_4* H68)+(P11IntSpi!Grupal*I68))*E68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((P11IntSpi!Tot_alumnos*F69)+(P11IntSpi!X_parejas*G69)+(P11IntSpi!x_equipo_4* H69)+(P11IntSpi!Grupal*I69))*E69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((P11IntSpi!Tot_alumnos*F70)+(P11IntSpi!X_parejas*G70)+(P11IntSpi!x_equipo_4* H70)+(P11IntSpi!Grupal*I70))*E70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((P11IntSpi!Tot_alumnos*F71)+(P11IntSpi!X_parejas*G71)+(P11IntSpi!x_equipo_4* H71)+(P11IntSpi!Grupal*I71))*E71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((P11IntSpi!Tot_alumnos*F72)+(P11IntSpi!X_parejas*G72)+(P11IntSpi!x_equipo_4* H72)+(P11IntSpi!Grupal*I72))*E72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((P11IntSpi!Tot_alumnos*F73)+(P11IntSpi!X_parejas*G73)+(P11IntSpi!x_equipo_4* H73)+(P11IntSpi!Grupal*I73))*E73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((P11IntSpi!Tot_alumnos*F74)+(P11IntSpi!X_parejas*G74)+(P11IntSpi!x_equipo_4* H74)+(P11IntSpi!Grupal*I74))*E74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((P11IntSpi!Tot_alumnos*F75)+(P11IntSpi!X_parejas*G75)+(P11IntSpi!x_equipo_4* H75)+(P11IntSpi!Grupal*I75))*E75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((P11IntSpi!Tot_alumnos*F76)+(P11IntSpi!X_parejas*G76)+(P11IntSpi!x_equipo_4* H76)+(P11IntSpi!Grupal*I76))*E76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((P11IntSpi!Tot_alumnos*F77)+(P11IntSpi!X_parejas*G77)+(P11IntSpi!x_equipo_4* H77)+(P11IntSpi!Grupal*I77))*E77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((P11IntSpi!Tot_alumnos*F78)+(P11IntSpi!X_parejas*G78)+(P11IntSpi!x_equipo_4* H78)+(P11IntSpi!Grupal*I78))*E78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((P11IntSpi!Tot_alumnos*F79)+(P11IntSpi!X_parejas*G79)+(P11IntSpi!x_equipo_4* H79)+(P11IntSpi!Grupal*I79))*E79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((P11IntSpi!Tot_alumnos*F80)+(P11IntSpi!X_parejas*G80)+(P11IntSpi!x_equipo_4* H80)+(P11IntSpi!Grupal*I80))*E80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((P11IntSpi!Tot_alumnos*F81)+(P11IntSpi!X_parejas*G81)+(P11IntSpi!x_equipo_4* H81)+(P11IntSpi!Grupal*I81))*E81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((P11IntSpi!Tot_alumnos*F82)+(P11IntSpi!X_parejas*G82)+(P11IntSpi!x_equipo_4* H82)+(P11IntSpi!Grupal*I82))*E82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((P11IntSpi!Tot_alumnos*F83)+(P11IntSpi!X_parejas*G83)+(P11IntSpi!x_equipo_4* H83)+(P11IntSpi!Grupal*I83))*E83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((P11IntSpi!Tot_alumnos*F84)+(P11IntSpi!X_parejas*G84)+(P11IntSpi!x_equipo_4* H84)+(P11IntSpi!Grupal*I84))*E84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((P11IntSpi!Tot_alumnos*F85)+(P11IntSpi!X_parejas*G85)+(P11IntSpi!x_equipo_4* H85)+(P11IntSpi!Grupal*I85))*E85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((P11IntSpi!Tot_alumnos*F86)+(P11IntSpi!X_parejas*G86)+(P11IntSpi!x_equipo_4* H86)+(P11IntSpi!Grupal*I86))*E86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">
        <v>408</v>
      </c>
      <c r="C87" s="188">
        <f>PLANTILLA!87:87</f>
        <v>1</v>
      </c>
      <c r="D87" s="190" t="str">
        <f>PLANTILLA!87:87</f>
        <v>pza</v>
      </c>
      <c r="E87" s="195">
        <v>1.0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((P11IntSpi!Tot_alumnos*F87)+(P11IntSpi!X_parejas*G87)+(P11IntSpi!x_equipo_4* H87)+(P11IntSpi!Grupal*I87))*E87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((P11IntSpi!Tot_alumnos*F88)+(P11IntSpi!X_parejas*G88)+(P11IntSpi!x_equipo_4* H88)+(P11IntSpi!Grupal*I88))*E88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((P11IntSpi!Tot_alumnos*F90)+(P11IntSpi!X_parejas*G90)+(P11IntSpi!x_equipo_4* H90)+(P11IntSpi!Grupal*I90))*E90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((P11IntSpi!Tot_alumnos*F91)+(P11IntSpi!X_parejas*G91)+(P11IntSpi!x_equipo_4* H91)+(P11IntSpi!Grupal*I91))*E91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((P11IntSpi!Tot_alumnos*F92)+(P11IntSpi!X_parejas*G92)+(P11IntSpi!x_equipo_4* H92)+(P11IntSpi!Grupal*I92))*E92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((P11IntSpi!Tot_alumnos*F93)+(P11IntSpi!X_parejas*G93)+(P11IntSpi!x_equipo_4* H93)+(P11IntSpi!Grupal*I93))*E93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((P11IntSpi!Tot_alumnos*F94)+(P11IntSpi!X_parejas*G94)+(P11IntSpi!x_equipo_4* H94)+(P11IntSpi!Grupal*I94))*E94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((P11IntSpi!Tot_alumnos*F95)+(P11IntSpi!X_parejas*G95)+(P11IntSpi!x_equipo_4* H95)+(P11IntSpi!Grupal*I95))*E95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((P11IntSpi!Tot_alumnos*F96)+(P11IntSpi!X_parejas*G96)+(P11IntSpi!x_equipo_4* H96)+(P11IntSpi!Grupal*I96))*E96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((P11IntSpi!Tot_alumnos*F97)+(P11IntSpi!X_parejas*G97)+(P11IntSpi!x_equipo_4* H97)+(P11IntSpi!Grupal*I97))*E97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((P11IntSpi!Tot_alumnos*F98)+(P11IntSpi!X_parejas*G98)+(P11IntSpi!x_equipo_4* H98)+(P11IntSpi!Grupal*I98))*E98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((P11IntSpi!Tot_alumnos*F99)+(P11IntSpi!X_parejas*G99)+(P11IntSpi!x_equipo_4* H99)+(P11IntSpi!Grupal*I99))*E99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((P11IntSpi!Tot_alumnos*F100)+(P11IntSpi!X_parejas*G100)+(P11IntSpi!x_equipo_4* H100)+(P11IntSpi!Grupal*I100))*E100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((P11IntSpi!Tot_alumnos*F101)+(P11IntSpi!X_parejas*G101)+(P11IntSpi!x_equipo_4* H101)+(P11IntSpi!Grupal*I101))*E101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((P11IntSpi!Tot_alumnos*F102)+(P11IntSpi!X_parejas*G102)+(P11IntSpi!x_equipo_4* H102)+(P11IntSpi!Grupal*I102))*E102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((P11IntSpi!Tot_alumnos*F103)+(P11IntSpi!X_parejas*G103)+(P11IntSpi!x_equipo_4* H103)+(P11IntSpi!Grupal*I103))*E103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((P11IntSpi!Tot_alumnos*F104)+(P11IntSpi!X_parejas*G104)+(P11IntSpi!x_equipo_4* H104)+(P11IntSpi!Grupal*I104))*E104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((P11IntSpi!Tot_alumnos*F105)+(P11IntSpi!X_parejas*G105)+(P11IntSpi!x_equipo_4* H105)+(P11IntSpi!Grupal*I105))*E105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((P11IntSpi!Tot_alumnos*F106)+(P11IntSpi!X_parejas*G106)+(P11IntSpi!x_equipo_4* H106)+(P11IntSpi!Grupal*I106))*E106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((P11IntSpi!Tot_alumnos*F107)+(P11IntSpi!X_parejas*G107)+(P11IntSpi!x_equipo_4* H107)+(P11IntSpi!Grupal*I107))*E107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((P11IntSpi!Tot_alumnos*F108)+(P11IntSpi!X_parejas*G108)+(P11IntSpi!x_equipo_4* H108)+(P11IntSpi!Grupal*I108))*E108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((P11IntSpi!Tot_alumnos*F109)+(P11IntSpi!X_parejas*G109)+(P11IntSpi!x_equipo_4* H109)+(P11IntSpi!Grupal*I109))*E109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((P11IntSpi!Tot_alumnos*F110)+(P11IntSpi!X_parejas*G110)+(P11IntSpi!x_equipo_4* H110)+(P11IntSpi!Grupal*I110))*E110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((P11IntSpi!Tot_alumnos*F111)+(P11IntSpi!X_parejas*G111)+(P11IntSpi!x_equipo_4* H111)+(P11IntSpi!Grupal*I111))*E111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((P11IntSpi!Tot_alumnos*F112)+(P11IntSpi!X_parejas*G112)+(P11IntSpi!x_equipo_4* H112)+(P11IntSpi!Grupal*I112))*E112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((P11IntSpi!Tot_alumnos*F113)+(P11IntSpi!X_parejas*G113)+(P11IntSpi!x_equipo_4* H113)+(P11IntSpi!Grupal*I113))*E113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((P11IntSpi!Tot_alumnos*F114)+(P11IntSpi!X_parejas*G114)+(P11IntSpi!x_equipo_4* H114)+(P11IntSpi!Grupal*I114))*E114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((P11IntSpi!Tot_alumnos*F115)+(P11IntSpi!X_parejas*G115)+(P11IntSpi!x_equipo_4* H115)+(P11IntSpi!Grupal*I115))*E115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((P11IntSpi!Tot_alumnos*F116)+(P11IntSpi!X_parejas*G116)+(P11IntSpi!x_equipo_4* H116)+(P11IntSpi!Grupal*I116))*E116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((P11IntSpi!Tot_alumnos*F117)+(P11IntSpi!X_parejas*G117)+(P11IntSpi!x_equipo_4* H117)+(P11IntSpi!Grupal*I117))*E117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((P11IntSpi!Tot_alumnos*F118)+(P11IntSpi!X_parejas*G118)+(P11IntSpi!x_equipo_4* H118)+(P11IntSpi!Grupal*I118))*E118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((P11IntSpi!Tot_alumnos*F119)+(P11IntSpi!X_parejas*G119)+(P11IntSpi!x_equipo_4* H119)+(P11IntSpi!Grupal*I119))*E119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((P11IntSpi!Tot_alumnos*F120)+(P11IntSpi!X_parejas*G120)+(P11IntSpi!x_equipo_4* H120)+(P11IntSpi!Grupal*I120))*E120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((P11IntSpi!Tot_alumnos*F121)+(P11IntSpi!X_parejas*G121)+(P11IntSpi!x_equipo_4* H121)+(P11IntSpi!Grupal*I121))*E121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((P11IntSpi!Tot_alumnos*F122)+(P11IntSpi!X_parejas*G122)+(P11IntSpi!x_equipo_4* H122)+(P11IntSpi!Grupal*I122))*E122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((P11IntSpi!Tot_alumnos*F123)+(P11IntSpi!X_parejas*G123)+(P11IntSpi!x_equipo_4* H123)+(P11IntSpi!Grupal*I123))*E123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((P11IntSpi!Tot_alumnos*F124)+(P11IntSpi!X_parejas*G124)+(P11IntSpi!x_equipo_4* H124)+(P11IntSpi!Grupal*I124))*E124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((P11IntSpi!Tot_alumnos*F125)+(P11IntSpi!X_parejas*G125)+(P11IntSpi!x_equipo_4* H125)+(P11IntSpi!Grupal*I125))*E125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((P11IntSpi!Tot_alumnos*F126)+(P11IntSpi!X_parejas*G126)+(P11IntSpi!x_equipo_4* H126)+(P11IntSpi!Grupal*I126))*E126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((P11IntSpi!Tot_alumnos*F127)+(P11IntSpi!X_parejas*G127)+(P11IntSpi!x_equipo_4* H127)+(P11IntSpi!Grupal*I127))*E127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((P11IntSpi!Tot_alumnos*F128)+(P11IntSpi!X_parejas*G128)+(P11IntSpi!x_equipo_4* H128)+(P11IntSpi!Grupal*I128))*E128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((P11IntSpi!Tot_alumnos*F129)+(P11IntSpi!X_parejas*G129)+(P11IntSpi!x_equipo_4* H129)+(P11IntSpi!Grupal*I129))*E129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((P11IntSpi!Tot_alumnos*F130)+(P11IntSpi!X_parejas*G130)+(P11IntSpi!x_equipo_4* H130)+(P11IntSpi!Grupal*I130))*E130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((P11IntSpi!Tot_alumnos*F131)+(P11IntSpi!X_parejas*G131)+(P11IntSpi!x_equipo_4* H131)+(P11IntSpi!Grupal*I131))*E131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((P11IntSpi!Tot_alumnos*F132)+(P11IntSpi!X_parejas*G132)+(P11IntSpi!x_equipo_4* H132)+(P11IntSpi!Grupal*I132))*E132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((P11IntSpi!Tot_alumnos*F133)+(P11IntSpi!X_parejas*G133)+(P11IntSpi!x_equipo_4* H133)+(P11IntSpi!Grupal*I133))*E133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((P11IntSpi!Tot_alumnos*F134)+(P11IntSpi!X_parejas*G134)+(P11IntSpi!x_equipo_4* H134)+(P11IntSpi!Grupal*I134))*E134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((P11IntSpi!Tot_alumnos*F135)+(P11IntSpi!X_parejas*G135)+(P11IntSpi!x_equipo_4* H135)+(P11IntSpi!Grupal*I135))*E135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((P11IntSpi!Tot_alumnos*F136)+(P11IntSpi!X_parejas*G136)+(P11IntSpi!x_equipo_4* H136)+(P11IntSpi!Grupal*I136))*E136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((P11IntSpi!Tot_alumnos*F137)+(P11IntSpi!X_parejas*G137)+(P11IntSpi!x_equipo_4* H137)+(P11IntSpi!Grupal*I137))*E137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((P11IntSpi!Tot_alumnos*F138)+(P11IntSpi!X_parejas*G138)+(P11IntSpi!x_equipo_4* H138)+(P11IntSpi!Grupal*I138))*E138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((P11IntSpi!Tot_alumnos*F139)+(P11IntSpi!X_parejas*G139)+(P11IntSpi!x_equipo_4* H139)+(P11IntSpi!Grupal*I139))*E139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((P11IntSpi!Tot_alumnos*F140)+(P11IntSpi!X_parejas*G140)+(P11IntSpi!x_equipo_4* H140)+(P11IntSpi!Grupal*I140))*E140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((P11IntSpi!Tot_alumnos*F141)+(P11IntSpi!X_parejas*G141)+(P11IntSpi!x_equipo_4* H141)+(P11IntSpi!Grupal*I141))*E141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((P11IntSpi!Tot_alumnos*F142)+(P11IntSpi!X_parejas*G142)+(P11IntSpi!x_equipo_4* H142)+(P11IntSpi!Grupal*I142))*E142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((P11IntSpi!Tot_alumnos*F143)+(P11IntSpi!X_parejas*G143)+(P11IntSpi!x_equipo_4* H143)+(P11IntSpi!Grupal*I143))*E143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((P11IntSpi!Tot_alumnos*F144)+(P11IntSpi!X_parejas*G144)+(P11IntSpi!x_equipo_4* H144)+(P11IntSpi!Grupal*I144))*E144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((P11IntSpi!Tot_alumnos*F145)+(P11IntSpi!X_parejas*G145)+(P11IntSpi!x_equipo_4* H145)+(P11IntSpi!Grupal*I145))*E145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((P11IntSpi!Tot_alumnos*F146)+(P11IntSpi!X_parejas*G146)+(P11IntSpi!x_equipo_4* H146)+(P11IntSpi!Grupal*I146))*E146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((P11IntSpi!Tot_alumnos*F147)+(P11IntSpi!X_parejas*G147)+(P11IntSpi!x_equipo_4* H147)+(P11IntSpi!Grupal*I147))*E147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((P11IntSpi!Tot_alumnos*F148)+(P11IntSpi!X_parejas*G148)+(P11IntSpi!x_equipo_4* H148)+(P11IntSpi!Grupal*I148))*E148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((P11IntSpi!Tot_alumnos*F149)+(P11IntSpi!X_parejas*G149)+(P11IntSpi!x_equipo_4* H149)+(P11IntSpi!Grupal*I149))*E149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((P11IntSpi!Tot_alumnos*F150)+(P11IntSpi!X_parejas*G150)+(P11IntSpi!x_equipo_4* H150)+(P11IntSpi!Grupal*I150))*E150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((P11IntSpi!Tot_alumnos*F151)+(P11IntSpi!X_parejas*G151)+(P11IntSpi!x_equipo_4* H151)+(P11IntSpi!Grupal*I151))*E151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((P11IntSpi!Tot_alumnos*F152)+(P11IntSpi!X_parejas*G152)+(P11IntSpi!x_equipo_4* H152)+(P11IntSpi!Grupal*I152))*E152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((P11IntSpi!Tot_alumnos*F153)+(P11IntSpi!X_parejas*G153)+(P11IntSpi!x_equipo_4* H153)+(P11IntSpi!Grupal*I153))*E153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((P11IntSpi!Tot_alumnos*F154)+(P11IntSpi!X_parejas*G154)+(P11IntSpi!x_equipo_4* H154)+(P11IntSpi!Grupal*I154))*E154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((P11IntSpi!Tot_alumnos*F155)+(P11IntSpi!X_parejas*G155)+(P11IntSpi!x_equipo_4* H155)+(P11IntSpi!Grupal*I155))*E155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((P11IntSpi!Tot_alumnos*F156)+(P11IntSpi!X_parejas*G156)+(P11IntSpi!x_equipo_4* H156)+(P11IntSpi!Grupal*I156))*E156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((P11IntSpi!Tot_alumnos*F157)+(P11IntSpi!X_parejas*G157)+(P11IntSpi!x_equipo_4* H157)+(P11IntSpi!Grupal*I157))*E157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((P11IntSpi!Tot_alumnos*F158)+(P11IntSpi!X_parejas*G158)+(P11IntSpi!x_equipo_4* H158)+(P11IntSpi!Grupal*I158))*E158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((P11IntSpi!Tot_alumnos*F159)+(P11IntSpi!X_parejas*G159)+(P11IntSpi!x_equipo_4* H159)+(P11IntSpi!Grupal*I159))*E159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((P11IntSpi!Tot_alumnos*F160)+(P11IntSpi!X_parejas*G160)+(P11IntSpi!x_equipo_4* H160)+(P11IntSpi!Grupal*I160))*E160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((P11IntSpi!Tot_alumnos*F161)+(P11IntSpi!X_parejas*G161)+(P11IntSpi!x_equipo_4* H161)+(P11IntSpi!Grupal*I161))*E161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((P11IntSpi!Tot_alumnos*F162)+(P11IntSpi!X_parejas*G162)+(P11IntSpi!x_equipo_4* H162)+(P11IntSpi!Grupal*I162))*E162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((P11IntSpi!Tot_alumnos*F163)+(P11IntSpi!X_parejas*G163)+(P11IntSpi!x_equipo_4* H163)+(P11IntSpi!Grupal*I163))*E163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((P11IntSpi!Tot_alumnos*F164)+(P11IntSpi!X_parejas*G164)+(P11IntSpi!x_equipo_4* H164)+(P11IntSpi!Grupal*I164))*E164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((P11IntSpi!Tot_alumnos*F165)+(P11IntSpi!X_parejas*G165)+(P11IntSpi!x_equipo_4* H165)+(P11IntSpi!Grupal*I165))*E165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((P11IntSpi!Tot_alumnos*F166)+(P11IntSpi!X_parejas*G166)+(P11IntSpi!x_equipo_4* H166)+(P11IntSpi!Grupal*I166))*E166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14" width="8.63"/>
  </cols>
  <sheetData>
    <row r="1" ht="21.75" customHeight="1">
      <c r="A1" s="150"/>
      <c r="B1" s="102" t="s">
        <v>269</v>
      </c>
      <c r="C1" s="216"/>
      <c r="D1" s="217"/>
      <c r="O1" s="106"/>
    </row>
    <row r="2" ht="15.75" customHeight="1">
      <c r="C2" s="216"/>
      <c r="D2" s="217"/>
      <c r="E2" s="99" t="b">
        <v>0</v>
      </c>
      <c r="F2" s="99" t="b">
        <v>0</v>
      </c>
      <c r="G2" s="99" t="b">
        <v>1</v>
      </c>
      <c r="H2" s="99" t="b">
        <v>1</v>
      </c>
      <c r="I2" s="99" t="b">
        <v>1</v>
      </c>
      <c r="J2" s="99" t="b">
        <v>1</v>
      </c>
      <c r="K2" s="99" t="b">
        <v>0</v>
      </c>
      <c r="L2" s="99" t="b">
        <v>0</v>
      </c>
      <c r="M2" s="99" t="b">
        <v>1</v>
      </c>
      <c r="N2" s="99" t="b">
        <v>0</v>
      </c>
      <c r="O2" s="106"/>
    </row>
    <row r="3" ht="15.75" customHeight="1">
      <c r="C3" s="216"/>
      <c r="D3" s="217"/>
      <c r="E3" s="218" t="s">
        <v>411</v>
      </c>
      <c r="O3" s="106"/>
    </row>
    <row r="4" ht="32.25" customHeight="1">
      <c r="C4" s="219" t="s">
        <v>309</v>
      </c>
      <c r="D4" s="219" t="s">
        <v>273</v>
      </c>
      <c r="E4" s="99" t="s">
        <v>212</v>
      </c>
      <c r="F4" s="99" t="s">
        <v>215</v>
      </c>
      <c r="G4" s="102" t="s">
        <v>220</v>
      </c>
      <c r="H4" s="102" t="s">
        <v>222</v>
      </c>
      <c r="I4" s="102" t="s">
        <v>412</v>
      </c>
      <c r="J4" s="102" t="s">
        <v>226</v>
      </c>
      <c r="K4" s="99" t="s">
        <v>228</v>
      </c>
      <c r="L4" s="99" t="s">
        <v>230</v>
      </c>
      <c r="M4" s="102" t="s">
        <v>232</v>
      </c>
      <c r="N4" s="99" t="s">
        <v>235</v>
      </c>
      <c r="O4" s="210" t="s">
        <v>274</v>
      </c>
      <c r="P4" s="119"/>
      <c r="Q4" s="119"/>
      <c r="R4" s="119"/>
      <c r="S4" s="119"/>
      <c r="T4" s="119"/>
    </row>
    <row r="5" ht="38.25" customHeight="1">
      <c r="A5" s="116"/>
      <c r="B5" s="116" t="s">
        <v>413</v>
      </c>
      <c r="C5" s="220"/>
      <c r="D5" s="220"/>
      <c r="O5" s="106"/>
    </row>
    <row r="6" ht="21.75" customHeight="1">
      <c r="A6" s="121"/>
      <c r="B6" s="121"/>
      <c r="C6" s="220"/>
      <c r="D6" s="220"/>
      <c r="O6" s="106"/>
    </row>
    <row r="7" ht="15.75" customHeight="1">
      <c r="A7" s="121" t="str">
        <f>PLANTILLA!A7</f>
        <v/>
      </c>
      <c r="B7" s="211" t="str">
        <f>PLANTILLA!B7</f>
        <v>HERRAMIENTAS</v>
      </c>
      <c r="C7" s="221">
        <f>PLANTILLA!C7</f>
        <v>1</v>
      </c>
      <c r="D7" s="222" t="str">
        <f>PLANTILLA!D7</f>
        <v>pza</v>
      </c>
      <c r="E7" s="212"/>
      <c r="F7" s="212"/>
      <c r="G7" s="214">
        <f>P4IntMic!J7</f>
        <v>0</v>
      </c>
      <c r="H7" s="214">
        <f>P5IntMak!J7</f>
        <v>0</v>
      </c>
      <c r="I7" s="214">
        <f>P6IntMak!J7</f>
        <v>0</v>
      </c>
      <c r="J7" s="214">
        <f>P7IntMak!J7</f>
        <v>0</v>
      </c>
      <c r="K7" s="212"/>
      <c r="L7" s="212"/>
      <c r="M7" s="214">
        <f>P10IntEV3!J7</f>
        <v>0</v>
      </c>
      <c r="N7" s="212"/>
      <c r="O7" s="106">
        <f t="shared" ref="O7:O142" si="1">SUM(E7:N7)</f>
        <v>0</v>
      </c>
    </row>
    <row r="8" ht="15.75" customHeight="1">
      <c r="A8" s="121" t="str">
        <f>PLANTILLA!A8</f>
        <v>He</v>
      </c>
      <c r="B8" s="211" t="str">
        <f>PLANTILLA!B8</f>
        <v>Impresora 3D</v>
      </c>
      <c r="C8" s="221">
        <f>PLANTILLA!C8</f>
        <v>1</v>
      </c>
      <c r="D8" s="222" t="str">
        <f>PLANTILLA!D8</f>
        <v>pza</v>
      </c>
      <c r="E8" s="212"/>
      <c r="F8" s="212"/>
      <c r="G8" s="214">
        <f>P4IntMic!J8</f>
        <v>0</v>
      </c>
      <c r="H8" s="214">
        <f>P5IntMak!J8</f>
        <v>0</v>
      </c>
      <c r="I8" s="214">
        <f>P6IntMak!J8</f>
        <v>1</v>
      </c>
      <c r="J8" s="214">
        <f>P7IntMak!J8</f>
        <v>0</v>
      </c>
      <c r="K8" s="212"/>
      <c r="L8" s="212"/>
      <c r="M8" s="214">
        <f>P10IntEV3!J8</f>
        <v>0</v>
      </c>
      <c r="N8" s="212"/>
      <c r="O8" s="106">
        <f t="shared" si="1"/>
        <v>1</v>
      </c>
    </row>
    <row r="9" ht="15.75" customHeight="1">
      <c r="A9" s="121" t="str">
        <f>PLANTILLA!A9</f>
        <v>He</v>
      </c>
      <c r="B9" s="211" t="str">
        <f>PLANTILLA!B9</f>
        <v>Moto-Saw</v>
      </c>
      <c r="C9" s="221">
        <f>PLANTILLA!C9</f>
        <v>1</v>
      </c>
      <c r="D9" s="222" t="str">
        <f>PLANTILLA!D9</f>
        <v>pza</v>
      </c>
      <c r="E9" s="212"/>
      <c r="F9" s="212"/>
      <c r="G9" s="214">
        <f>P4IntMic!J9</f>
        <v>0</v>
      </c>
      <c r="H9" s="214">
        <f>P5IntMak!J9</f>
        <v>1</v>
      </c>
      <c r="I9" s="214">
        <f>P6IntMak!J9</f>
        <v>0</v>
      </c>
      <c r="J9" s="214">
        <f>P7IntMak!J9</f>
        <v>0</v>
      </c>
      <c r="K9" s="212"/>
      <c r="L9" s="212"/>
      <c r="M9" s="214">
        <f>P10IntEV3!J9</f>
        <v>0</v>
      </c>
      <c r="N9" s="212"/>
      <c r="O9" s="106">
        <f t="shared" si="1"/>
        <v>1</v>
      </c>
    </row>
    <row r="10" ht="15.75" customHeight="1">
      <c r="A10" s="121" t="str">
        <f>PLANTILLA!A10</f>
        <v>He</v>
      </c>
      <c r="B10" s="211" t="str">
        <f>PLANTILLA!B10</f>
        <v>Taladro </v>
      </c>
      <c r="C10" s="221">
        <f>PLANTILLA!C10</f>
        <v>1</v>
      </c>
      <c r="D10" s="222" t="str">
        <f>PLANTILLA!D10</f>
        <v>pza</v>
      </c>
      <c r="E10" s="212"/>
      <c r="F10" s="212"/>
      <c r="G10" s="214">
        <f>P4IntMic!J10</f>
        <v>0</v>
      </c>
      <c r="H10" s="214">
        <f>P5IntMak!J10</f>
        <v>1</v>
      </c>
      <c r="I10" s="214">
        <f>P6IntMak!J10</f>
        <v>0</v>
      </c>
      <c r="J10" s="214">
        <f>P7IntMak!J10</f>
        <v>0</v>
      </c>
      <c r="K10" s="212"/>
      <c r="L10" s="212"/>
      <c r="M10" s="214">
        <f>P10IntEV3!J10</f>
        <v>0</v>
      </c>
      <c r="N10" s="212"/>
      <c r="O10" s="106">
        <f t="shared" si="1"/>
        <v>1</v>
      </c>
    </row>
    <row r="11" ht="15.75" customHeight="1">
      <c r="A11" s="121" t="str">
        <f>PLANTILLA!A11</f>
        <v>He</v>
      </c>
      <c r="B11" s="211" t="str">
        <f>PLANTILLA!B11</f>
        <v>Prensa de resorte para carpintero</v>
      </c>
      <c r="C11" s="221">
        <f>PLANTILLA!C11</f>
        <v>1</v>
      </c>
      <c r="D11" s="222" t="str">
        <f>PLANTILLA!D11</f>
        <v>pza</v>
      </c>
      <c r="E11" s="212"/>
      <c r="F11" s="212"/>
      <c r="G11" s="214">
        <f>P4IntMic!J11</f>
        <v>0</v>
      </c>
      <c r="H11" s="214">
        <f>P5IntMak!J11</f>
        <v>1</v>
      </c>
      <c r="I11" s="214">
        <f>P6IntMak!J11</f>
        <v>0</v>
      </c>
      <c r="J11" s="214">
        <f>P7IntMak!J11</f>
        <v>0</v>
      </c>
      <c r="K11" s="212"/>
      <c r="L11" s="212"/>
      <c r="M11" s="214">
        <f>P10IntEV3!J11</f>
        <v>0</v>
      </c>
      <c r="N11" s="212"/>
      <c r="O11" s="106">
        <f t="shared" si="1"/>
        <v>1</v>
      </c>
    </row>
    <row r="12" ht="15.75" customHeight="1">
      <c r="A12" s="121" t="str">
        <f>PLANTILLA!A12</f>
        <v>He</v>
      </c>
      <c r="B12" s="211" t="str">
        <f>PLANTILLA!B12</f>
        <v>Prensa en "C" mediana</v>
      </c>
      <c r="C12" s="221">
        <f>PLANTILLA!C12</f>
        <v>1</v>
      </c>
      <c r="D12" s="222" t="str">
        <f>PLANTILLA!D12</f>
        <v>pza</v>
      </c>
      <c r="E12" s="212"/>
      <c r="F12" s="212"/>
      <c r="G12" s="214">
        <f>P4IntMic!J12</f>
        <v>0</v>
      </c>
      <c r="H12" s="214">
        <f>P5IntMak!J12</f>
        <v>1</v>
      </c>
      <c r="I12" s="214">
        <f>P6IntMak!J12</f>
        <v>0</v>
      </c>
      <c r="J12" s="214">
        <f>P7IntMak!J12</f>
        <v>0</v>
      </c>
      <c r="K12" s="212"/>
      <c r="L12" s="212"/>
      <c r="M12" s="214">
        <f>P10IntEV3!J12</f>
        <v>0</v>
      </c>
      <c r="N12" s="212"/>
      <c r="O12" s="106">
        <f t="shared" si="1"/>
        <v>1</v>
      </c>
    </row>
    <row r="13" ht="15.75" customHeight="1">
      <c r="A13" s="121" t="str">
        <f>PLANTILLA!A13</f>
        <v>He</v>
      </c>
      <c r="B13" s="211" t="str">
        <f>PLANTILLA!B13</f>
        <v>Juego de brocas de madera (medidas: 1/16”, 5/64", 3/32", 7/64", 1/8", 9/64", 5/32", 11/64", 3/16", 13/64", 7/32", 1/4" y 5/16”)</v>
      </c>
      <c r="C13" s="221">
        <f>PLANTILLA!C13</f>
        <v>1</v>
      </c>
      <c r="D13" s="222" t="str">
        <f>PLANTILLA!D13</f>
        <v>juego de brocas</v>
      </c>
      <c r="E13" s="212"/>
      <c r="F13" s="212"/>
      <c r="G13" s="214">
        <f>P4IntMic!J13</f>
        <v>0</v>
      </c>
      <c r="H13" s="214">
        <f>P5IntMak!J13</f>
        <v>1</v>
      </c>
      <c r="I13" s="214">
        <f>P6IntMak!J13</f>
        <v>0</v>
      </c>
      <c r="J13" s="214">
        <f>P7IntMak!J13</f>
        <v>0</v>
      </c>
      <c r="K13" s="212"/>
      <c r="L13" s="212"/>
      <c r="M13" s="214">
        <f>P10IntEV3!J13</f>
        <v>0</v>
      </c>
      <c r="N13" s="212"/>
      <c r="O13" s="106">
        <f t="shared" si="1"/>
        <v>1</v>
      </c>
    </row>
    <row r="14" ht="15.75" customHeight="1">
      <c r="A14" s="121" t="str">
        <f>PLANTILLA!A14</f>
        <v>He</v>
      </c>
      <c r="B14" s="211" t="str">
        <f>PLANTILLA!B14</f>
        <v>Flexómetro</v>
      </c>
      <c r="C14" s="221">
        <f>PLANTILLA!C14</f>
        <v>1</v>
      </c>
      <c r="D14" s="222" t="str">
        <f>PLANTILLA!D14</f>
        <v>pza</v>
      </c>
      <c r="E14" s="212"/>
      <c r="F14" s="212"/>
      <c r="G14" s="214">
        <f>P4IntMic!J14</f>
        <v>0</v>
      </c>
      <c r="H14" s="214">
        <f>P5IntMak!J14</f>
        <v>2</v>
      </c>
      <c r="I14" s="214">
        <f>P6IntMak!J14</f>
        <v>0</v>
      </c>
      <c r="J14" s="214">
        <f>P7IntMak!J14</f>
        <v>0</v>
      </c>
      <c r="K14" s="212"/>
      <c r="L14" s="212"/>
      <c r="M14" s="214">
        <f>P10IntEV3!J14</f>
        <v>0</v>
      </c>
      <c r="N14" s="212"/>
      <c r="O14" s="106">
        <f t="shared" si="1"/>
        <v>2</v>
      </c>
    </row>
    <row r="15" ht="15.75" customHeight="1">
      <c r="A15" s="121" t="str">
        <f>PLANTILLA!A15</f>
        <v>He</v>
      </c>
      <c r="B15" s="211" t="str">
        <f>PLANTILLA!B15</f>
        <v>Cúter</v>
      </c>
      <c r="C15" s="221">
        <f>PLANTILLA!C15</f>
        <v>1</v>
      </c>
      <c r="D15" s="222" t="str">
        <f>PLANTILLA!D15</f>
        <v>pza</v>
      </c>
      <c r="E15" s="212"/>
      <c r="F15" s="212"/>
      <c r="G15" s="214">
        <f>P4IntMic!J15</f>
        <v>0</v>
      </c>
      <c r="H15" s="214">
        <f>P5IntMak!J15</f>
        <v>2</v>
      </c>
      <c r="I15" s="214">
        <f>P6IntMak!J15</f>
        <v>0</v>
      </c>
      <c r="J15" s="214">
        <f>P7IntMak!J15</f>
        <v>0</v>
      </c>
      <c r="K15" s="212"/>
      <c r="L15" s="212"/>
      <c r="M15" s="214">
        <f>P10IntEV3!J15</f>
        <v>0</v>
      </c>
      <c r="N15" s="212"/>
      <c r="O15" s="106">
        <f t="shared" si="1"/>
        <v>2</v>
      </c>
    </row>
    <row r="16" ht="15.75" customHeight="1">
      <c r="A16" s="121" t="str">
        <f>PLANTILLA!A16</f>
        <v>He</v>
      </c>
      <c r="B16" s="211" t="str">
        <f>PLANTILLA!B16</f>
        <v>Pistola de silicón</v>
      </c>
      <c r="C16" s="221">
        <f>PLANTILLA!C16</f>
        <v>1</v>
      </c>
      <c r="D16" s="222" t="str">
        <f>PLANTILLA!D16</f>
        <v>pza</v>
      </c>
      <c r="E16" s="212"/>
      <c r="F16" s="212"/>
      <c r="G16" s="214">
        <f>P4IntMic!J16</f>
        <v>0</v>
      </c>
      <c r="H16" s="214">
        <f>P5IntMak!J16</f>
        <v>0</v>
      </c>
      <c r="I16" s="214">
        <f>P6IntMak!J16</f>
        <v>0</v>
      </c>
      <c r="J16" s="214">
        <f>P7IntMak!J16</f>
        <v>0</v>
      </c>
      <c r="K16" s="212"/>
      <c r="L16" s="212"/>
      <c r="M16" s="214">
        <f>P10IntEV3!J16</f>
        <v>0</v>
      </c>
      <c r="N16" s="212"/>
      <c r="O16" s="106">
        <f t="shared" si="1"/>
        <v>0</v>
      </c>
    </row>
    <row r="17" ht="15.75" customHeight="1">
      <c r="A17" s="121" t="str">
        <f>PLANTILLA!A17</f>
        <v>He</v>
      </c>
      <c r="B17" s="211" t="str">
        <f>PLANTILLA!B17</f>
        <v>Pinceles (delgado, mediano y grueso)</v>
      </c>
      <c r="C17" s="221">
        <f>PLANTILLA!C17</f>
        <v>1</v>
      </c>
      <c r="D17" s="222" t="str">
        <f>PLANTILLA!D17</f>
        <v>juego</v>
      </c>
      <c r="E17" s="212"/>
      <c r="F17" s="212"/>
      <c r="G17" s="214">
        <f>P4IntMic!J17</f>
        <v>0</v>
      </c>
      <c r="H17" s="214">
        <f>P5IntMak!J17</f>
        <v>0</v>
      </c>
      <c r="I17" s="214">
        <f>P6IntMak!J17</f>
        <v>0</v>
      </c>
      <c r="J17" s="214">
        <f>P7IntMak!J17</f>
        <v>0</v>
      </c>
      <c r="K17" s="212"/>
      <c r="L17" s="212"/>
      <c r="M17" s="214">
        <f>P10IntEV3!J17</f>
        <v>0</v>
      </c>
      <c r="N17" s="212"/>
      <c r="O17" s="106">
        <f t="shared" si="1"/>
        <v>0</v>
      </c>
    </row>
    <row r="18" ht="15.75" customHeight="1">
      <c r="A18" s="121" t="str">
        <f>PLANTILLA!A18</f>
        <v>He</v>
      </c>
      <c r="B18" s="211" t="str">
        <f>PLANTILLA!B18</f>
        <v>Desarmador plano</v>
      </c>
      <c r="C18" s="221">
        <f>PLANTILLA!C18</f>
        <v>1</v>
      </c>
      <c r="D18" s="222" t="str">
        <f>PLANTILLA!D18</f>
        <v>pza</v>
      </c>
      <c r="E18" s="212"/>
      <c r="F18" s="212"/>
      <c r="G18" s="214">
        <f>P4IntMic!J18</f>
        <v>0</v>
      </c>
      <c r="H18" s="214">
        <f>P5IntMak!J18</f>
        <v>0</v>
      </c>
      <c r="I18" s="214">
        <f>P6IntMak!J18</f>
        <v>0</v>
      </c>
      <c r="J18" s="214">
        <f>P7IntMak!J18</f>
        <v>0</v>
      </c>
      <c r="K18" s="212"/>
      <c r="L18" s="212"/>
      <c r="M18" s="214">
        <f>P10IntEV3!J18</f>
        <v>0</v>
      </c>
      <c r="N18" s="212"/>
      <c r="O18" s="106">
        <f t="shared" si="1"/>
        <v>0</v>
      </c>
    </row>
    <row r="19" ht="15.75" customHeight="1">
      <c r="A19" s="121" t="str">
        <f>PLANTILLA!A19</f>
        <v>He</v>
      </c>
      <c r="B19" s="211" t="str">
        <f>PLANTILLA!B19</f>
        <v>Desarmador de cruz</v>
      </c>
      <c r="C19" s="221">
        <f>PLANTILLA!C19</f>
        <v>1</v>
      </c>
      <c r="D19" s="222" t="str">
        <f>PLANTILLA!D19</f>
        <v>pza</v>
      </c>
      <c r="E19" s="212"/>
      <c r="F19" s="212"/>
      <c r="G19" s="214">
        <f>P4IntMic!J19</f>
        <v>0</v>
      </c>
      <c r="H19" s="214">
        <f>P5IntMak!J19</f>
        <v>0</v>
      </c>
      <c r="I19" s="214">
        <f>P6IntMak!J19</f>
        <v>0</v>
      </c>
      <c r="J19" s="214">
        <f>P7IntMak!J19</f>
        <v>0</v>
      </c>
      <c r="K19" s="212"/>
      <c r="L19" s="212"/>
      <c r="M19" s="214">
        <f>P10IntEV3!J19</f>
        <v>0</v>
      </c>
      <c r="N19" s="212"/>
      <c r="O19" s="106">
        <f t="shared" si="1"/>
        <v>0</v>
      </c>
    </row>
    <row r="20" ht="15.75" customHeight="1">
      <c r="A20" s="121" t="str">
        <f>PLANTILLA!A20</f>
        <v>He</v>
      </c>
      <c r="B20" s="211" t="str">
        <f>PLANTILLA!B20</f>
        <v>Juego de puntas intercambiables para desarmador</v>
      </c>
      <c r="C20" s="221">
        <f>PLANTILLA!C20</f>
        <v>1</v>
      </c>
      <c r="D20" s="222" t="str">
        <f>PLANTILLA!D20</f>
        <v>juego</v>
      </c>
      <c r="E20" s="212"/>
      <c r="F20" s="212"/>
      <c r="G20" s="214">
        <f>P4IntMic!J20</f>
        <v>0</v>
      </c>
      <c r="H20" s="214">
        <f>P5IntMak!J20</f>
        <v>0</v>
      </c>
      <c r="I20" s="214">
        <f>P6IntMak!J20</f>
        <v>0</v>
      </c>
      <c r="J20" s="214">
        <f>P7IntMak!J20</f>
        <v>0</v>
      </c>
      <c r="K20" s="212"/>
      <c r="L20" s="212"/>
      <c r="M20" s="214">
        <f>P10IntEV3!J20</f>
        <v>0</v>
      </c>
      <c r="N20" s="212"/>
      <c r="O20" s="106">
        <f t="shared" si="1"/>
        <v>0</v>
      </c>
    </row>
    <row r="21" ht="15.75" customHeight="1">
      <c r="A21" s="121" t="str">
        <f>PLANTILLA!A21</f>
        <v>He</v>
      </c>
      <c r="B21" s="211" t="str">
        <f>PLANTILLA!B21</f>
        <v>Pinza de punta</v>
      </c>
      <c r="C21" s="221">
        <f>PLANTILLA!C21</f>
        <v>1</v>
      </c>
      <c r="D21" s="222" t="str">
        <f>PLANTILLA!D21</f>
        <v>pza</v>
      </c>
      <c r="E21" s="212"/>
      <c r="F21" s="212"/>
      <c r="G21" s="214">
        <f>P4IntMic!J21</f>
        <v>0</v>
      </c>
      <c r="H21" s="214">
        <f>P5IntMak!J21</f>
        <v>0</v>
      </c>
      <c r="I21" s="214">
        <f>P6IntMak!J21</f>
        <v>0</v>
      </c>
      <c r="J21" s="214">
        <f>P7IntMak!J21</f>
        <v>2</v>
      </c>
      <c r="K21" s="212"/>
      <c r="L21" s="212"/>
      <c r="M21" s="214">
        <f>P10IntEV3!J21</f>
        <v>0</v>
      </c>
      <c r="N21" s="212"/>
      <c r="O21" s="106">
        <f t="shared" si="1"/>
        <v>2</v>
      </c>
    </row>
    <row r="22" ht="15.75" customHeight="1">
      <c r="A22" s="121" t="str">
        <f>PLANTILLA!A22</f>
        <v>He</v>
      </c>
      <c r="B22" s="211" t="str">
        <f>PLANTILLA!B22</f>
        <v>Pinza de corte</v>
      </c>
      <c r="C22" s="221">
        <f>PLANTILLA!C22</f>
        <v>1</v>
      </c>
      <c r="D22" s="222" t="str">
        <f>PLANTILLA!D22</f>
        <v>pza</v>
      </c>
      <c r="E22" s="212"/>
      <c r="F22" s="212"/>
      <c r="G22" s="214">
        <f>P4IntMic!J22</f>
        <v>0</v>
      </c>
      <c r="H22" s="214">
        <f>P5IntMak!J22</f>
        <v>0</v>
      </c>
      <c r="I22" s="214">
        <f>P6IntMak!J22</f>
        <v>0</v>
      </c>
      <c r="J22" s="214">
        <f>P7IntMak!J22</f>
        <v>2</v>
      </c>
      <c r="K22" s="212"/>
      <c r="L22" s="212"/>
      <c r="M22" s="214">
        <f>P10IntEV3!J22</f>
        <v>0</v>
      </c>
      <c r="N22" s="212"/>
      <c r="O22" s="106">
        <f t="shared" si="1"/>
        <v>2</v>
      </c>
    </row>
    <row r="23" ht="15.75" customHeight="1">
      <c r="A23" s="121" t="str">
        <f>PLANTILLA!A23</f>
        <v>He</v>
      </c>
      <c r="B23" s="211" t="str">
        <f>PLANTILLA!B23</f>
        <v>Juegos de 10 piezas de caimanes c/u</v>
      </c>
      <c r="C23" s="221">
        <f>PLANTILLA!C23</f>
        <v>1</v>
      </c>
      <c r="D23" s="222" t="str">
        <f>PLANTILLA!D23</f>
        <v>juego</v>
      </c>
      <c r="E23" s="212"/>
      <c r="F23" s="212"/>
      <c r="G23" s="214">
        <f>P4IntMic!J23</f>
        <v>2</v>
      </c>
      <c r="H23" s="214">
        <f>P5IntMak!J23</f>
        <v>0</v>
      </c>
      <c r="I23" s="214">
        <f>P6IntMak!J23</f>
        <v>0</v>
      </c>
      <c r="J23" s="214">
        <f>P7IntMak!J23</f>
        <v>0</v>
      </c>
      <c r="K23" s="212"/>
      <c r="L23" s="212"/>
      <c r="M23" s="214">
        <f>P10IntEV3!J23</f>
        <v>0</v>
      </c>
      <c r="N23" s="212"/>
      <c r="O23" s="106">
        <f t="shared" si="1"/>
        <v>2</v>
      </c>
    </row>
    <row r="24" ht="15.75" customHeight="1">
      <c r="A24" s="121" t="str">
        <f>PLANTILLA!A24</f>
        <v>He</v>
      </c>
      <c r="B24" s="211" t="str">
        <f>PLANTILLA!B24</f>
        <v>Motor DC de 3V</v>
      </c>
      <c r="C24" s="221">
        <f>PLANTILLA!C24</f>
        <v>1</v>
      </c>
      <c r="D24" s="222" t="str">
        <f>PLANTILLA!D24</f>
        <v>pza</v>
      </c>
      <c r="E24" s="212"/>
      <c r="F24" s="212"/>
      <c r="G24" s="214">
        <f>P4IntMic!J24</f>
        <v>0</v>
      </c>
      <c r="H24" s="214">
        <f>P5IntMak!J24</f>
        <v>0</v>
      </c>
      <c r="I24" s="214">
        <f>P6IntMak!J24</f>
        <v>0</v>
      </c>
      <c r="J24" s="214">
        <f>P7IntMak!J24</f>
        <v>0</v>
      </c>
      <c r="K24" s="212"/>
      <c r="L24" s="212"/>
      <c r="M24" s="214">
        <f>P10IntEV3!J24</f>
        <v>0</v>
      </c>
      <c r="N24" s="212"/>
      <c r="O24" s="106">
        <f t="shared" si="1"/>
        <v>0</v>
      </c>
    </row>
    <row r="25" ht="15.75" customHeight="1">
      <c r="A25" s="121" t="str">
        <f>PLANTILLA!A25</f>
        <v>He</v>
      </c>
      <c r="B25" s="211" t="str">
        <f>PLANTILLA!B25</f>
        <v>Motor DC de 5V</v>
      </c>
      <c r="C25" s="221">
        <f>PLANTILLA!C25</f>
        <v>1</v>
      </c>
      <c r="D25" s="222" t="str">
        <f>PLANTILLA!D25</f>
        <v>pza</v>
      </c>
      <c r="E25" s="212"/>
      <c r="F25" s="212"/>
      <c r="G25" s="214">
        <f>P4IntMic!J25</f>
        <v>0</v>
      </c>
      <c r="H25" s="214">
        <f>P5IntMak!J25</f>
        <v>0</v>
      </c>
      <c r="I25" s="214">
        <f>P6IntMak!J25</f>
        <v>0</v>
      </c>
      <c r="J25" s="214">
        <f>P7IntMak!J25</f>
        <v>0</v>
      </c>
      <c r="K25" s="212"/>
      <c r="L25" s="212"/>
      <c r="M25" s="214">
        <f>P10IntEV3!J25</f>
        <v>0</v>
      </c>
      <c r="N25" s="212"/>
      <c r="O25" s="106">
        <f t="shared" si="1"/>
        <v>0</v>
      </c>
    </row>
    <row r="26" ht="15.75" customHeight="1">
      <c r="A26" s="121" t="str">
        <f>PLANTILLA!A26</f>
        <v>He</v>
      </c>
      <c r="B26" s="211" t="str">
        <f>PLANTILLA!B26</f>
        <v>Juegos de jumpers macho/hembra y macho/macho (3 de cada uno)</v>
      </c>
      <c r="C26" s="221">
        <f>PLANTILLA!C26</f>
        <v>1</v>
      </c>
      <c r="D26" s="222" t="str">
        <f>PLANTILLA!D26</f>
        <v>juego</v>
      </c>
      <c r="E26" s="212"/>
      <c r="F26" s="212"/>
      <c r="G26" s="214">
        <f>P4IntMic!J26</f>
        <v>4</v>
      </c>
      <c r="H26" s="214">
        <f>P5IntMak!J26</f>
        <v>0</v>
      </c>
      <c r="I26" s="214">
        <f>P6IntMak!J26</f>
        <v>0</v>
      </c>
      <c r="J26" s="214">
        <f>P7IntMak!J26</f>
        <v>0</v>
      </c>
      <c r="K26" s="212"/>
      <c r="L26" s="212"/>
      <c r="M26" s="214">
        <f>P10IntEV3!J26</f>
        <v>0</v>
      </c>
      <c r="N26" s="212"/>
      <c r="O26" s="106">
        <f t="shared" si="1"/>
        <v>4</v>
      </c>
    </row>
    <row r="27" ht="15.75" customHeight="1">
      <c r="A27" s="121" t="str">
        <f>PLANTILLA!A27</f>
        <v>He</v>
      </c>
      <c r="B27" s="211" t="str">
        <f>PLANTILLA!B27</f>
        <v>Protoboard de 830 puntos</v>
      </c>
      <c r="C27" s="221">
        <f>PLANTILLA!C27</f>
        <v>1</v>
      </c>
      <c r="D27" s="222" t="str">
        <f>PLANTILLA!D27</f>
        <v>pza</v>
      </c>
      <c r="E27" s="212"/>
      <c r="F27" s="212"/>
      <c r="G27" s="214">
        <f>P4IntMic!J27</f>
        <v>2</v>
      </c>
      <c r="H27" s="214">
        <f>P5IntMak!J27</f>
        <v>0</v>
      </c>
      <c r="I27" s="214">
        <f>P6IntMak!J27</f>
        <v>0</v>
      </c>
      <c r="J27" s="214">
        <f>P7IntMak!J27</f>
        <v>0</v>
      </c>
      <c r="K27" s="212"/>
      <c r="L27" s="212"/>
      <c r="M27" s="214">
        <f>P10IntEV3!J27</f>
        <v>0</v>
      </c>
      <c r="N27" s="212"/>
      <c r="O27" s="106">
        <f t="shared" si="1"/>
        <v>2</v>
      </c>
    </row>
    <row r="28" ht="15.75" customHeight="1">
      <c r="A28" s="121" t="str">
        <f>PLANTILLA!A28</f>
        <v>He</v>
      </c>
      <c r="B28" s="211" t="str">
        <f>PLANTILLA!B28</f>
        <v>Batería recargable 9V</v>
      </c>
      <c r="C28" s="221">
        <f>PLANTILLA!C28</f>
        <v>1</v>
      </c>
      <c r="D28" s="222" t="str">
        <f>PLANTILLA!D28</f>
        <v>pza</v>
      </c>
      <c r="E28" s="212"/>
      <c r="F28" s="212"/>
      <c r="G28" s="214">
        <f>P4IntMic!J28</f>
        <v>0</v>
      </c>
      <c r="H28" s="214">
        <f>P5IntMak!J28</f>
        <v>0</v>
      </c>
      <c r="I28" s="214">
        <f>P6IntMak!J28</f>
        <v>0</v>
      </c>
      <c r="J28" s="214">
        <f>P7IntMak!J28</f>
        <v>1</v>
      </c>
      <c r="K28" s="212"/>
      <c r="L28" s="212"/>
      <c r="M28" s="214">
        <f>P10IntEV3!J28</f>
        <v>0</v>
      </c>
      <c r="N28" s="212"/>
      <c r="O28" s="106">
        <f t="shared" si="1"/>
        <v>1</v>
      </c>
    </row>
    <row r="29" ht="15.75" customHeight="1">
      <c r="A29" s="121" t="str">
        <f>PLANTILLA!A29</f>
        <v>He</v>
      </c>
      <c r="B29" s="211" t="str">
        <f>PLANTILLA!B29</f>
        <v>Baterías recargables (AA)</v>
      </c>
      <c r="C29" s="221">
        <f>PLANTILLA!C29</f>
        <v>1</v>
      </c>
      <c r="D29" s="222" t="str">
        <f>PLANTILLA!D29</f>
        <v>par</v>
      </c>
      <c r="E29" s="212"/>
      <c r="F29" s="212"/>
      <c r="G29" s="214">
        <f>P4IntMic!J29</f>
        <v>0</v>
      </c>
      <c r="H29" s="214">
        <f>P5IntMak!J29</f>
        <v>0</v>
      </c>
      <c r="I29" s="214">
        <f>P6IntMak!J29</f>
        <v>0</v>
      </c>
      <c r="J29" s="214">
        <f>P7IntMak!J29</f>
        <v>2</v>
      </c>
      <c r="K29" s="212"/>
      <c r="L29" s="212"/>
      <c r="M29" s="214">
        <f>P10IntEV3!J29</f>
        <v>0</v>
      </c>
      <c r="N29" s="212"/>
      <c r="O29" s="106">
        <f t="shared" si="1"/>
        <v>2</v>
      </c>
    </row>
    <row r="30" ht="15.75" customHeight="1">
      <c r="A30" s="121" t="str">
        <f>PLANTILLA!A30</f>
        <v>He</v>
      </c>
      <c r="B30" s="211" t="str">
        <f>PLANTILLA!B30</f>
        <v>Cargador universal de pilas (9V, AA y AAA)</v>
      </c>
      <c r="C30" s="221">
        <f>PLANTILLA!C30</f>
        <v>1</v>
      </c>
      <c r="D30" s="222" t="str">
        <f>PLANTILLA!D30</f>
        <v>pza</v>
      </c>
      <c r="E30" s="212"/>
      <c r="F30" s="212"/>
      <c r="G30" s="214">
        <f>P4IntMic!J30</f>
        <v>0</v>
      </c>
      <c r="H30" s="214">
        <f>P5IntMak!J30</f>
        <v>0</v>
      </c>
      <c r="I30" s="214">
        <f>P6IntMak!J30</f>
        <v>0</v>
      </c>
      <c r="J30" s="214">
        <f>P7IntMak!J30</f>
        <v>0</v>
      </c>
      <c r="K30" s="212"/>
      <c r="L30" s="212"/>
      <c r="M30" s="214">
        <f>P10IntEV3!J30</f>
        <v>0</v>
      </c>
      <c r="N30" s="212"/>
      <c r="O30" s="106">
        <f t="shared" si="1"/>
        <v>0</v>
      </c>
    </row>
    <row r="31" ht="15.75" customHeight="1">
      <c r="A31" s="121" t="str">
        <f>PLANTILLA!A31</f>
        <v>He</v>
      </c>
      <c r="B31" s="211" t="str">
        <f>PLANTILLA!B31</f>
        <v>Botiquín de primeros auxilios (caja con algodón, alcohol, gasas, antiséptico, agua oxigenada, vendas)</v>
      </c>
      <c r="C31" s="221">
        <f>PLANTILLA!C31</f>
        <v>1</v>
      </c>
      <c r="D31" s="222" t="str">
        <f>PLANTILLA!D31</f>
        <v>pza</v>
      </c>
      <c r="E31" s="212"/>
      <c r="F31" s="212"/>
      <c r="G31" s="214">
        <f>P4IntMic!J31</f>
        <v>0</v>
      </c>
      <c r="H31" s="214">
        <f>P5IntMak!J31</f>
        <v>0</v>
      </c>
      <c r="I31" s="214">
        <f>P6IntMak!J31</f>
        <v>0</v>
      </c>
      <c r="J31" s="214">
        <f>P7IntMak!J31</f>
        <v>0</v>
      </c>
      <c r="K31" s="212"/>
      <c r="L31" s="212"/>
      <c r="M31" s="214">
        <f>P10IntEV3!J31</f>
        <v>0</v>
      </c>
      <c r="N31" s="212"/>
      <c r="O31" s="106">
        <f t="shared" si="1"/>
        <v>0</v>
      </c>
    </row>
    <row r="32" ht="15.75" customHeight="1">
      <c r="A32" s="121" t="str">
        <f>PLANTILLA!A32</f>
        <v>He</v>
      </c>
      <c r="B32" s="211" t="str">
        <f>PLANTILLA!B32</f>
        <v>Lentes de seguridad</v>
      </c>
      <c r="C32" s="221">
        <f>PLANTILLA!C32</f>
        <v>1</v>
      </c>
      <c r="D32" s="222" t="str">
        <f>PLANTILLA!D32</f>
        <v>pza</v>
      </c>
      <c r="E32" s="212"/>
      <c r="F32" s="212"/>
      <c r="G32" s="214">
        <f>P4IntMic!J32</f>
        <v>0</v>
      </c>
      <c r="H32" s="214">
        <f>P5IntMak!J32</f>
        <v>0</v>
      </c>
      <c r="I32" s="214">
        <f>P6IntMak!J32</f>
        <v>0</v>
      </c>
      <c r="J32" s="214">
        <f>P7IntMak!J32</f>
        <v>0</v>
      </c>
      <c r="K32" s="212"/>
      <c r="L32" s="212"/>
      <c r="M32" s="214">
        <f>P10IntEV3!J32</f>
        <v>0</v>
      </c>
      <c r="N32" s="212"/>
      <c r="O32" s="106">
        <f t="shared" si="1"/>
        <v>0</v>
      </c>
    </row>
    <row r="33" ht="15.75" customHeight="1">
      <c r="A33" s="121" t="str">
        <f>PLANTILLA!A33</f>
        <v>He</v>
      </c>
      <c r="B33" s="211" t="str">
        <f>PLANTILLA!B33</f>
        <v>Trapo de limpieza/franela</v>
      </c>
      <c r="C33" s="221">
        <f>PLANTILLA!C33</f>
        <v>1</v>
      </c>
      <c r="D33" s="222" t="str">
        <f>PLANTILLA!D33</f>
        <v>pza</v>
      </c>
      <c r="E33" s="212"/>
      <c r="F33" s="212"/>
      <c r="G33" s="214">
        <f>P4IntMic!J33</f>
        <v>0</v>
      </c>
      <c r="H33" s="214">
        <f>P5IntMak!J33</f>
        <v>0</v>
      </c>
      <c r="I33" s="214">
        <f>P6IntMak!J33</f>
        <v>0</v>
      </c>
      <c r="J33" s="214">
        <f>P7IntMak!J33</f>
        <v>0</v>
      </c>
      <c r="K33" s="212"/>
      <c r="L33" s="212"/>
      <c r="M33" s="214">
        <f>P10IntEV3!J33</f>
        <v>0</v>
      </c>
      <c r="N33" s="212"/>
      <c r="O33" s="106">
        <f t="shared" si="1"/>
        <v>0</v>
      </c>
    </row>
    <row r="34" ht="15.75" customHeight="1">
      <c r="A34" s="121" t="str">
        <f>PLANTILLA!A34</f>
        <v>He</v>
      </c>
      <c r="B34" s="211" t="str">
        <f>PLANTILLA!B34</f>
        <v>Guantes de carnaza o resistentes al calor</v>
      </c>
      <c r="C34" s="221">
        <f>PLANTILLA!C34</f>
        <v>1</v>
      </c>
      <c r="D34" s="222" t="str">
        <f>PLANTILLA!D34</f>
        <v>pza</v>
      </c>
      <c r="E34" s="212"/>
      <c r="F34" s="212"/>
      <c r="G34" s="214">
        <f>P4IntMic!J34</f>
        <v>0</v>
      </c>
      <c r="H34" s="214">
        <f>P5IntMak!J34</f>
        <v>2</v>
      </c>
      <c r="I34" s="214">
        <f>P6IntMak!J34</f>
        <v>0</v>
      </c>
      <c r="J34" s="214">
        <f>P7IntMak!J34</f>
        <v>0</v>
      </c>
      <c r="K34" s="212"/>
      <c r="L34" s="212"/>
      <c r="M34" s="214">
        <f>P10IntEV3!J34</f>
        <v>0</v>
      </c>
      <c r="N34" s="212"/>
      <c r="O34" s="106">
        <f t="shared" si="1"/>
        <v>2</v>
      </c>
    </row>
    <row r="35" ht="15.75" customHeight="1">
      <c r="A35" s="121" t="str">
        <f>PLANTILLA!A35</f>
        <v>He</v>
      </c>
      <c r="B35" s="211" t="str">
        <f>PLANTILLA!B35</f>
        <v>Espátula</v>
      </c>
      <c r="C35" s="221">
        <f>PLANTILLA!C35</f>
        <v>1</v>
      </c>
      <c r="D35" s="222" t="str">
        <f>PLANTILLA!D35</f>
        <v>pza</v>
      </c>
      <c r="E35" s="212"/>
      <c r="F35" s="212"/>
      <c r="G35" s="214">
        <f>P4IntMic!J35</f>
        <v>0</v>
      </c>
      <c r="H35" s="214">
        <f>P5IntMak!J35</f>
        <v>1</v>
      </c>
      <c r="I35" s="214">
        <f>P6IntMak!J35</f>
        <v>0</v>
      </c>
      <c r="J35" s="214">
        <f>P7IntMak!J35</f>
        <v>0</v>
      </c>
      <c r="K35" s="212"/>
      <c r="L35" s="212"/>
      <c r="M35" s="214">
        <f>P10IntEV3!J35</f>
        <v>0</v>
      </c>
      <c r="N35" s="212"/>
      <c r="O35" s="106">
        <f t="shared" si="1"/>
        <v>1</v>
      </c>
    </row>
    <row r="36" ht="15.75" customHeight="1">
      <c r="A36" s="121" t="str">
        <f>PLANTILLA!A36</f>
        <v>He</v>
      </c>
      <c r="B36" s="211" t="str">
        <f>PLANTILLA!B36</f>
        <v>Multímetro</v>
      </c>
      <c r="C36" s="221">
        <f>PLANTILLA!C36</f>
        <v>1</v>
      </c>
      <c r="D36" s="222" t="str">
        <f>PLANTILLA!D36</f>
        <v>pza</v>
      </c>
      <c r="E36" s="212"/>
      <c r="F36" s="212"/>
      <c r="G36" s="214">
        <f>P4IntMic!J36</f>
        <v>0</v>
      </c>
      <c r="H36" s="214">
        <f>P5IntMak!J36</f>
        <v>0</v>
      </c>
      <c r="I36" s="214">
        <f>P6IntMak!J36</f>
        <v>0</v>
      </c>
      <c r="J36" s="214">
        <f>P7IntMak!J36</f>
        <v>2</v>
      </c>
      <c r="K36" s="212"/>
      <c r="L36" s="212"/>
      <c r="M36" s="214">
        <f>P10IntEV3!J36</f>
        <v>0</v>
      </c>
      <c r="N36" s="212"/>
      <c r="O36" s="106">
        <f t="shared" si="1"/>
        <v>2</v>
      </c>
    </row>
    <row r="37" ht="15.75" customHeight="1">
      <c r="A37" s="121" t="str">
        <f>PLANTILLA!A37</f>
        <v>He</v>
      </c>
      <c r="B37" s="211" t="str">
        <f>PLANTILLA!B37</f>
        <v>Pinzas pericas</v>
      </c>
      <c r="C37" s="221">
        <f>PLANTILLA!C37</f>
        <v>1</v>
      </c>
      <c r="D37" s="222" t="str">
        <f>PLANTILLA!D37</f>
        <v>pza</v>
      </c>
      <c r="E37" s="212"/>
      <c r="F37" s="212"/>
      <c r="G37" s="214">
        <f>P4IntMic!J37</f>
        <v>0</v>
      </c>
      <c r="H37" s="214">
        <f>P5IntMak!J37</f>
        <v>0</v>
      </c>
      <c r="I37" s="214">
        <f>P6IntMak!J37</f>
        <v>0</v>
      </c>
      <c r="J37" s="214">
        <f>P7IntMak!J37</f>
        <v>0</v>
      </c>
      <c r="K37" s="212"/>
      <c r="L37" s="212"/>
      <c r="M37" s="214">
        <f>P10IntEV3!J37</f>
        <v>0</v>
      </c>
      <c r="N37" s="212"/>
      <c r="O37" s="106">
        <f t="shared" si="1"/>
        <v>0</v>
      </c>
    </row>
    <row r="38" ht="15.75" customHeight="1">
      <c r="A38" s="121" t="str">
        <f>PLANTILLA!A38</f>
        <v>He</v>
      </c>
      <c r="B38" s="211" t="str">
        <f>PLANTILLA!B38</f>
        <v/>
      </c>
      <c r="C38" s="221">
        <f>PLANTILLA!C38</f>
        <v>1</v>
      </c>
      <c r="D38" s="222" t="str">
        <f>PLANTILLA!D38</f>
        <v>pza</v>
      </c>
      <c r="E38" s="212"/>
      <c r="F38" s="212"/>
      <c r="G38" s="214">
        <f>P4IntMic!J38</f>
        <v>0</v>
      </c>
      <c r="H38" s="214">
        <f>P5IntMak!J38</f>
        <v>0</v>
      </c>
      <c r="I38" s="214">
        <f>P6IntMak!J38</f>
        <v>0</v>
      </c>
      <c r="J38" s="214">
        <f>P7IntMak!J38</f>
        <v>0</v>
      </c>
      <c r="K38" s="212"/>
      <c r="L38" s="212"/>
      <c r="M38" s="214">
        <f>P10IntEV3!J38</f>
        <v>0</v>
      </c>
      <c r="N38" s="212"/>
      <c r="O38" s="106">
        <f t="shared" si="1"/>
        <v>0</v>
      </c>
    </row>
    <row r="39" ht="15.75" customHeight="1">
      <c r="A39" s="121" t="str">
        <f>PLANTILLA!A39</f>
        <v>He</v>
      </c>
      <c r="B39" s="211" t="str">
        <f>PLANTILLA!B39</f>
        <v/>
      </c>
      <c r="C39" s="221">
        <f>PLANTILLA!C39</f>
        <v>1</v>
      </c>
      <c r="D39" s="222" t="str">
        <f>PLANTILLA!D39</f>
        <v>pza</v>
      </c>
      <c r="E39" s="212"/>
      <c r="F39" s="212"/>
      <c r="G39" s="214">
        <f>P4IntMic!J39</f>
        <v>0</v>
      </c>
      <c r="H39" s="214">
        <f>P5IntMak!J39</f>
        <v>0</v>
      </c>
      <c r="I39" s="214">
        <f>P6IntMak!J39</f>
        <v>0</v>
      </c>
      <c r="J39" s="214">
        <f>P7IntMak!J39</f>
        <v>0</v>
      </c>
      <c r="K39" s="212"/>
      <c r="L39" s="212"/>
      <c r="M39" s="214">
        <f>P10IntEV3!J39</f>
        <v>0</v>
      </c>
      <c r="N39" s="212"/>
      <c r="O39" s="106">
        <f t="shared" si="1"/>
        <v>0</v>
      </c>
    </row>
    <row r="40" ht="15.75" customHeight="1">
      <c r="A40" s="121" t="str">
        <f>PLANTILLA!A40</f>
        <v>He</v>
      </c>
      <c r="B40" s="211" t="str">
        <f>PLANTILLA!B40</f>
        <v/>
      </c>
      <c r="C40" s="221">
        <f>PLANTILLA!C40</f>
        <v>1</v>
      </c>
      <c r="D40" s="222" t="str">
        <f>PLANTILLA!D40</f>
        <v>pza</v>
      </c>
      <c r="E40" s="212"/>
      <c r="F40" s="212"/>
      <c r="G40" s="214">
        <f>P4IntMic!J40</f>
        <v>0</v>
      </c>
      <c r="H40" s="214">
        <f>P5IntMak!J40</f>
        <v>0</v>
      </c>
      <c r="I40" s="214">
        <f>P6IntMak!J40</f>
        <v>0</v>
      </c>
      <c r="J40" s="214">
        <f>P7IntMak!J40</f>
        <v>0</v>
      </c>
      <c r="K40" s="212"/>
      <c r="L40" s="212"/>
      <c r="M40" s="214">
        <f>P10IntEV3!J40</f>
        <v>0</v>
      </c>
      <c r="N40" s="212"/>
      <c r="O40" s="106">
        <f t="shared" si="1"/>
        <v>0</v>
      </c>
    </row>
    <row r="41" ht="15.75" customHeight="1">
      <c r="A41" s="121" t="str">
        <f>PLANTILLA!A41</f>
        <v/>
      </c>
      <c r="B41" s="211" t="str">
        <f>PLANTILLA!B41</f>
        <v>MATERIALES CONSUMIBLES</v>
      </c>
      <c r="C41" s="221" t="str">
        <f>PLANTILLA!C41</f>
        <v/>
      </c>
      <c r="D41" s="222" t="str">
        <f>PLANTILLA!D41</f>
        <v/>
      </c>
      <c r="E41" s="212"/>
      <c r="F41" s="212"/>
      <c r="G41" s="214">
        <f>P4IntMic!J41</f>
        <v>0</v>
      </c>
      <c r="H41" s="214">
        <f>P5IntMak!J41</f>
        <v>0</v>
      </c>
      <c r="I41" s="214">
        <f>P6IntMak!J41</f>
        <v>0</v>
      </c>
      <c r="J41" s="214">
        <f>P7IntMak!J41</f>
        <v>0</v>
      </c>
      <c r="K41" s="212"/>
      <c r="L41" s="212"/>
      <c r="M41" s="214">
        <f>P10IntEV3!J41</f>
        <v>0</v>
      </c>
      <c r="N41" s="212"/>
      <c r="O41" s="106">
        <f t="shared" si="1"/>
        <v>0</v>
      </c>
    </row>
    <row r="42" ht="15.75" customHeight="1">
      <c r="A42" s="121" t="str">
        <f>PLANTILLA!A42</f>
        <v>Co</v>
      </c>
      <c r="B42" s="211" t="str">
        <f>PLANTILLA!B42</f>
        <v>MDF 3 mm de espesor de 30 x 30 cm</v>
      </c>
      <c r="C42" s="221">
        <f>PLANTILLA!C42</f>
        <v>1</v>
      </c>
      <c r="D42" s="222" t="str">
        <f>PLANTILLA!D42</f>
        <v>pza</v>
      </c>
      <c r="E42" s="212"/>
      <c r="F42" s="212"/>
      <c r="G42" s="214">
        <f>P4IntMic!J42</f>
        <v>0</v>
      </c>
      <c r="H42" s="214">
        <f>P5IntMak!J42</f>
        <v>0</v>
      </c>
      <c r="I42" s="214">
        <f>P6IntMak!J42</f>
        <v>0</v>
      </c>
      <c r="J42" s="214">
        <f>P7IntMak!J42</f>
        <v>0</v>
      </c>
      <c r="K42" s="212"/>
      <c r="L42" s="212"/>
      <c r="M42" s="214">
        <f>P10IntEV3!J42</f>
        <v>0</v>
      </c>
      <c r="N42" s="212"/>
      <c r="O42" s="106">
        <f t="shared" si="1"/>
        <v>0</v>
      </c>
    </row>
    <row r="43" ht="15.75" customHeight="1">
      <c r="A43" s="121" t="str">
        <f>PLANTILLA!A43</f>
        <v>Co</v>
      </c>
      <c r="B43" s="211" t="str">
        <f>PLANTILLA!B43</f>
        <v>Cartulina blanca</v>
      </c>
      <c r="C43" s="221">
        <f>PLANTILLA!C43</f>
        <v>1</v>
      </c>
      <c r="D43" s="222" t="str">
        <f>PLANTILLA!D43</f>
        <v>pza</v>
      </c>
      <c r="E43" s="212"/>
      <c r="F43" s="212"/>
      <c r="G43" s="214">
        <f>P4IntMic!J43</f>
        <v>0</v>
      </c>
      <c r="H43" s="214">
        <f>P5IntMak!J43</f>
        <v>0</v>
      </c>
      <c r="I43" s="214">
        <f>P6IntMak!J43</f>
        <v>0</v>
      </c>
      <c r="J43" s="214">
        <f>P7IntMak!J43</f>
        <v>0</v>
      </c>
      <c r="K43" s="212"/>
      <c r="L43" s="212"/>
      <c r="M43" s="214">
        <f>P10IntEV3!J43</f>
        <v>0</v>
      </c>
      <c r="N43" s="212"/>
      <c r="O43" s="106">
        <f t="shared" si="1"/>
        <v>0</v>
      </c>
    </row>
    <row r="44" ht="15.75" customHeight="1">
      <c r="A44" s="121" t="str">
        <f>PLANTILLA!A44</f>
        <v>Co</v>
      </c>
      <c r="B44" s="211" t="str">
        <f>PLANTILLA!B44</f>
        <v>Hojas blancas tamaño carta</v>
      </c>
      <c r="C44" s="221">
        <f>PLANTILLA!C44</f>
        <v>1</v>
      </c>
      <c r="D44" s="222" t="str">
        <f>PLANTILLA!D44</f>
        <v>hoja</v>
      </c>
      <c r="E44" s="212"/>
      <c r="F44" s="212"/>
      <c r="G44" s="214">
        <f>P4IntMic!J44</f>
        <v>0</v>
      </c>
      <c r="H44" s="214">
        <f>P5IntMak!J44</f>
        <v>0</v>
      </c>
      <c r="I44" s="214">
        <f>P6IntMak!J44</f>
        <v>0</v>
      </c>
      <c r="J44" s="214">
        <f>P7IntMak!J44</f>
        <v>0</v>
      </c>
      <c r="K44" s="212"/>
      <c r="L44" s="212"/>
      <c r="M44" s="214">
        <f>P10IntEV3!J44</f>
        <v>0</v>
      </c>
      <c r="N44" s="212"/>
      <c r="O44" s="106">
        <f t="shared" si="1"/>
        <v>0</v>
      </c>
    </row>
    <row r="45" ht="15.75" customHeight="1">
      <c r="A45" s="121" t="str">
        <f>PLANTILLA!A45</f>
        <v>Co</v>
      </c>
      <c r="B45" s="211" t="str">
        <f>PLANTILLA!B45</f>
        <v>Hojas de colores (varios) tamaño carta</v>
      </c>
      <c r="C45" s="221">
        <f>PLANTILLA!C45</f>
        <v>1</v>
      </c>
      <c r="D45" s="222" t="str">
        <f>PLANTILLA!D45</f>
        <v>hoja</v>
      </c>
      <c r="E45" s="212"/>
      <c r="F45" s="212"/>
      <c r="G45" s="214">
        <f>P4IntMic!J45</f>
        <v>0</v>
      </c>
      <c r="H45" s="214">
        <f>P5IntMak!J45</f>
        <v>0</v>
      </c>
      <c r="I45" s="214">
        <f>P6IntMak!J45</f>
        <v>0</v>
      </c>
      <c r="J45" s="214">
        <f>P7IntMak!J45</f>
        <v>0</v>
      </c>
      <c r="K45" s="212"/>
      <c r="L45" s="212"/>
      <c r="M45" s="214">
        <f>P10IntEV3!J45</f>
        <v>0</v>
      </c>
      <c r="N45" s="212"/>
      <c r="O45" s="106">
        <f t="shared" si="1"/>
        <v>0</v>
      </c>
    </row>
    <row r="46" ht="15.75" customHeight="1">
      <c r="A46" s="121" t="str">
        <f>PLANTILLA!A46</f>
        <v>Co</v>
      </c>
      <c r="B46" s="211" t="str">
        <f>PLANTILLA!B46</f>
        <v>Post-it</v>
      </c>
      <c r="C46" s="221">
        <f>PLANTILLA!C46</f>
        <v>1</v>
      </c>
      <c r="D46" s="222" t="str">
        <f>PLANTILLA!D46</f>
        <v>bloc de 100 hojas</v>
      </c>
      <c r="E46" s="212"/>
      <c r="F46" s="212"/>
      <c r="G46" s="214">
        <f>P4IntMic!J46</f>
        <v>0</v>
      </c>
      <c r="H46" s="214">
        <f>P5IntMak!J46</f>
        <v>0</v>
      </c>
      <c r="I46" s="214">
        <f>P6IntMak!J46</f>
        <v>0</v>
      </c>
      <c r="J46" s="214">
        <f>P7IntMak!J46</f>
        <v>0</v>
      </c>
      <c r="K46" s="212"/>
      <c r="L46" s="212"/>
      <c r="M46" s="214">
        <f>P10IntEV3!J46</f>
        <v>0</v>
      </c>
      <c r="N46" s="212"/>
      <c r="O46" s="106">
        <f t="shared" si="1"/>
        <v>0</v>
      </c>
    </row>
    <row r="47" ht="15.75" customHeight="1">
      <c r="A47" s="121" t="str">
        <f>PLANTILLA!A47</f>
        <v>Co</v>
      </c>
      <c r="B47" s="211" t="str">
        <f>PLANTILLA!B47</f>
        <v>Fomi tamaño carta</v>
      </c>
      <c r="C47" s="221">
        <f>PLANTILLA!C47</f>
        <v>1</v>
      </c>
      <c r="D47" s="222" t="str">
        <f>PLANTILLA!D47</f>
        <v>hoja</v>
      </c>
      <c r="E47" s="212"/>
      <c r="F47" s="212"/>
      <c r="G47" s="214">
        <f>P4IntMic!J47</f>
        <v>0</v>
      </c>
      <c r="H47" s="214">
        <f>P5IntMak!J47</f>
        <v>0</v>
      </c>
      <c r="I47" s="214">
        <f>P6IntMak!J47</f>
        <v>0</v>
      </c>
      <c r="J47" s="214">
        <f>P7IntMak!J47</f>
        <v>0</v>
      </c>
      <c r="K47" s="212"/>
      <c r="L47" s="212"/>
      <c r="M47" s="214">
        <f>P10IntEV3!J47</f>
        <v>0</v>
      </c>
      <c r="N47" s="212"/>
      <c r="O47" s="106">
        <f t="shared" si="1"/>
        <v>0</v>
      </c>
    </row>
    <row r="48" ht="15.75" customHeight="1">
      <c r="A48" s="121" t="str">
        <f>PLANTILLA!A48</f>
        <v>Co</v>
      </c>
      <c r="B48" s="211" t="str">
        <f>PLANTILLA!B48</f>
        <v>Papel aluminio</v>
      </c>
      <c r="C48" s="221">
        <f>PLANTILLA!C48</f>
        <v>1</v>
      </c>
      <c r="D48" s="222" t="str">
        <f>PLANTILLA!D48</f>
        <v>rollo</v>
      </c>
      <c r="E48" s="212"/>
      <c r="F48" s="212"/>
      <c r="G48" s="214">
        <f>P4IntMic!J48</f>
        <v>0</v>
      </c>
      <c r="H48" s="214">
        <f>P5IntMak!J48</f>
        <v>0</v>
      </c>
      <c r="I48" s="214">
        <f>P6IntMak!J48</f>
        <v>0</v>
      </c>
      <c r="J48" s="214">
        <f>P7IntMak!J48</f>
        <v>0</v>
      </c>
      <c r="K48" s="212"/>
      <c r="L48" s="212"/>
      <c r="M48" s="214">
        <f>P10IntEV3!J48</f>
        <v>0</v>
      </c>
      <c r="N48" s="212"/>
      <c r="O48" s="106">
        <f t="shared" si="1"/>
        <v>0</v>
      </c>
    </row>
    <row r="49" ht="15.75" customHeight="1">
      <c r="A49" s="121" t="str">
        <f>PLANTILLA!A49</f>
        <v>Co</v>
      </c>
      <c r="B49" s="211" t="str">
        <f>PLANTILLA!B49</f>
        <v>Abatelenguas (palitos planos) 15 cm largo x 18 mm ancho</v>
      </c>
      <c r="C49" s="221">
        <f>PLANTILLA!C49</f>
        <v>1</v>
      </c>
      <c r="D49" s="222" t="str">
        <f>PLANTILLA!D49</f>
        <v>pza</v>
      </c>
      <c r="E49" s="212"/>
      <c r="F49" s="212"/>
      <c r="G49" s="214">
        <f>P4IntMic!J49</f>
        <v>0</v>
      </c>
      <c r="H49" s="214">
        <f>P5IntMak!J49</f>
        <v>0</v>
      </c>
      <c r="I49" s="214">
        <f>P6IntMak!J49</f>
        <v>0</v>
      </c>
      <c r="J49" s="214">
        <f>P7IntMak!J49</f>
        <v>0</v>
      </c>
      <c r="K49" s="212"/>
      <c r="L49" s="212"/>
      <c r="M49" s="214">
        <f>P10IntEV3!J49</f>
        <v>0</v>
      </c>
      <c r="N49" s="212"/>
      <c r="O49" s="106">
        <f t="shared" si="1"/>
        <v>0</v>
      </c>
    </row>
    <row r="50" ht="15.75" customHeight="1">
      <c r="A50" s="121" t="str">
        <f>PLANTILLA!A50</f>
        <v>Co</v>
      </c>
      <c r="B50" s="211" t="str">
        <f>PLANTILLA!B50</f>
        <v>Palito de madera redondo 60 largo x 1 cm de diámetro </v>
      </c>
      <c r="C50" s="221">
        <f>PLANTILLA!C50</f>
        <v>1</v>
      </c>
      <c r="D50" s="222" t="str">
        <f>PLANTILLA!D50</f>
        <v>pza</v>
      </c>
      <c r="E50" s="212"/>
      <c r="F50" s="212"/>
      <c r="G50" s="214">
        <f>P4IntMic!J50</f>
        <v>0</v>
      </c>
      <c r="H50" s="214">
        <f>P5IntMak!J50</f>
        <v>0</v>
      </c>
      <c r="I50" s="214">
        <f>P6IntMak!J50</f>
        <v>0</v>
      </c>
      <c r="J50" s="214">
        <f>P7IntMak!J50</f>
        <v>0</v>
      </c>
      <c r="K50" s="212"/>
      <c r="L50" s="212"/>
      <c r="M50" s="214">
        <f>P10IntEV3!J50</f>
        <v>0</v>
      </c>
      <c r="N50" s="212"/>
      <c r="O50" s="106">
        <f t="shared" si="1"/>
        <v>0</v>
      </c>
    </row>
    <row r="51" ht="15.75" customHeight="1">
      <c r="A51" s="121" t="str">
        <f>PLANTILLA!A51</f>
        <v>Co</v>
      </c>
      <c r="B51" s="211" t="str">
        <f>PLANTILLA!B51</f>
        <v>Palito de madera redondo 30 largo x 1 cm de diámetro  </v>
      </c>
      <c r="C51" s="221">
        <f>PLANTILLA!C51</f>
        <v>1</v>
      </c>
      <c r="D51" s="222" t="str">
        <f>PLANTILLA!D51</f>
        <v>pza</v>
      </c>
      <c r="E51" s="212"/>
      <c r="F51" s="212"/>
      <c r="G51" s="214">
        <f>P4IntMic!J51</f>
        <v>0</v>
      </c>
      <c r="H51" s="214">
        <f>P5IntMak!J51</f>
        <v>0</v>
      </c>
      <c r="I51" s="214">
        <f>P6IntMak!J51</f>
        <v>0</v>
      </c>
      <c r="J51" s="214">
        <f>P7IntMak!J51</f>
        <v>0</v>
      </c>
      <c r="K51" s="212"/>
      <c r="L51" s="212"/>
      <c r="M51" s="214">
        <f>P10IntEV3!J51</f>
        <v>0</v>
      </c>
      <c r="N51" s="212"/>
      <c r="O51" s="106">
        <f t="shared" si="1"/>
        <v>0</v>
      </c>
    </row>
    <row r="52" ht="15.75" customHeight="1">
      <c r="A52" s="121" t="str">
        <f>PLANTILLA!A52</f>
        <v>Co</v>
      </c>
      <c r="B52" s="211" t="str">
        <f>PLANTILLA!B52</f>
        <v>Cuerda</v>
      </c>
      <c r="C52" s="221">
        <f>PLANTILLA!C52</f>
        <v>1</v>
      </c>
      <c r="D52" s="222" t="str">
        <f>PLANTILLA!D52</f>
        <v>metro</v>
      </c>
      <c r="E52" s="212"/>
      <c r="F52" s="212"/>
      <c r="G52" s="214">
        <f>P4IntMic!J52</f>
        <v>0</v>
      </c>
      <c r="H52" s="214">
        <f>P5IntMak!J52</f>
        <v>1</v>
      </c>
      <c r="I52" s="214">
        <f>P6IntMak!J52</f>
        <v>0</v>
      </c>
      <c r="J52" s="214">
        <f>P7IntMak!J52</f>
        <v>0</v>
      </c>
      <c r="K52" s="212"/>
      <c r="L52" s="212"/>
      <c r="M52" s="214">
        <f>P10IntEV3!J52</f>
        <v>0</v>
      </c>
      <c r="N52" s="212"/>
      <c r="O52" s="106">
        <f t="shared" si="1"/>
        <v>1</v>
      </c>
    </row>
    <row r="53" ht="15.75" customHeight="1">
      <c r="A53" s="121" t="str">
        <f>PLANTILLA!A53</f>
        <v>Co</v>
      </c>
      <c r="B53" s="211" t="str">
        <f>PLANTILLA!B53</f>
        <v>Hilo de coser</v>
      </c>
      <c r="C53" s="221">
        <f>PLANTILLA!C53</f>
        <v>1</v>
      </c>
      <c r="D53" s="222" t="str">
        <f>PLANTILLA!D53</f>
        <v>carrete</v>
      </c>
      <c r="E53" s="212"/>
      <c r="F53" s="212"/>
      <c r="G53" s="214">
        <f>P4IntMic!J53</f>
        <v>0</v>
      </c>
      <c r="H53" s="214">
        <f>P5IntMak!J53</f>
        <v>0</v>
      </c>
      <c r="I53" s="214">
        <f>P6IntMak!J53</f>
        <v>0</v>
      </c>
      <c r="J53" s="214">
        <f>P7IntMak!J53</f>
        <v>0</v>
      </c>
      <c r="K53" s="212"/>
      <c r="L53" s="212"/>
      <c r="M53" s="214">
        <f>P10IntEV3!J53</f>
        <v>0</v>
      </c>
      <c r="N53" s="212"/>
      <c r="O53" s="106">
        <f t="shared" si="1"/>
        <v>0</v>
      </c>
    </row>
    <row r="54" ht="15.75" customHeight="1">
      <c r="A54" s="121" t="str">
        <f>PLANTILLA!A54</f>
        <v>Co</v>
      </c>
      <c r="B54" s="211" t="str">
        <f>PLANTILLA!B54</f>
        <v>Estambre</v>
      </c>
      <c r="C54" s="221">
        <f>PLANTILLA!C54</f>
        <v>1</v>
      </c>
      <c r="D54" s="222" t="str">
        <f>PLANTILLA!D54</f>
        <v>metro</v>
      </c>
      <c r="E54" s="212"/>
      <c r="F54" s="212"/>
      <c r="G54" s="214">
        <f>P4IntMic!J54</f>
        <v>0</v>
      </c>
      <c r="H54" s="214">
        <f>P5IntMak!J54</f>
        <v>0</v>
      </c>
      <c r="I54" s="214">
        <f>P6IntMak!J54</f>
        <v>0</v>
      </c>
      <c r="J54" s="214">
        <f>P7IntMak!J54</f>
        <v>0</v>
      </c>
      <c r="K54" s="212"/>
      <c r="L54" s="212"/>
      <c r="M54" s="214">
        <f>P10IntEV3!J54</f>
        <v>0</v>
      </c>
      <c r="N54" s="212"/>
      <c r="O54" s="106">
        <f t="shared" si="1"/>
        <v>0</v>
      </c>
    </row>
    <row r="55" ht="15.75" customHeight="1">
      <c r="A55" s="121" t="str">
        <f>PLANTILLA!A55</f>
        <v>Co</v>
      </c>
      <c r="B55" s="211" t="str">
        <f>PLANTILLA!B55</f>
        <v>Globos de tamaño # 9</v>
      </c>
      <c r="C55" s="221">
        <f>PLANTILLA!C55</f>
        <v>1</v>
      </c>
      <c r="D55" s="222" t="str">
        <f>PLANTILLA!D55</f>
        <v>pza</v>
      </c>
      <c r="E55" s="212"/>
      <c r="F55" s="212"/>
      <c r="G55" s="214">
        <f>P4IntMic!J55</f>
        <v>0</v>
      </c>
      <c r="H55" s="214">
        <f>P5IntMak!J55</f>
        <v>0</v>
      </c>
      <c r="I55" s="214">
        <f>P6IntMak!J55</f>
        <v>0</v>
      </c>
      <c r="J55" s="214">
        <f>P7IntMak!J55</f>
        <v>0</v>
      </c>
      <c r="K55" s="212"/>
      <c r="L55" s="212"/>
      <c r="M55" s="214">
        <f>P10IntEV3!J55</f>
        <v>0</v>
      </c>
      <c r="N55" s="212"/>
      <c r="O55" s="106">
        <f t="shared" si="1"/>
        <v>0</v>
      </c>
    </row>
    <row r="56" ht="15.75" customHeight="1">
      <c r="A56" s="121" t="str">
        <f>PLANTILLA!A56</f>
        <v>Co</v>
      </c>
      <c r="B56" s="211" t="str">
        <f>PLANTILLA!B56</f>
        <v>Limpiapipas</v>
      </c>
      <c r="C56" s="221">
        <f>PLANTILLA!C56</f>
        <v>1</v>
      </c>
      <c r="D56" s="222" t="str">
        <f>PLANTILLA!D56</f>
        <v>pza</v>
      </c>
      <c r="E56" s="212"/>
      <c r="F56" s="212"/>
      <c r="G56" s="214">
        <f>P4IntMic!J56</f>
        <v>0</v>
      </c>
      <c r="H56" s="214">
        <f>P5IntMak!J56</f>
        <v>0</v>
      </c>
      <c r="I56" s="214">
        <f>P6IntMak!J56</f>
        <v>0</v>
      </c>
      <c r="J56" s="214">
        <f>P7IntMak!J56</f>
        <v>0</v>
      </c>
      <c r="K56" s="212"/>
      <c r="L56" s="212"/>
      <c r="M56" s="214">
        <f>P10IntEV3!J56</f>
        <v>0</v>
      </c>
      <c r="N56" s="212"/>
      <c r="O56" s="106">
        <f t="shared" si="1"/>
        <v>0</v>
      </c>
    </row>
    <row r="57" ht="15.75" customHeight="1">
      <c r="A57" s="121" t="str">
        <f>PLANTILLA!A57</f>
        <v>Co</v>
      </c>
      <c r="B57" s="211" t="str">
        <f>PLANTILLA!B57</f>
        <v>Barra de plastilina 180 g</v>
      </c>
      <c r="C57" s="221">
        <f>PLANTILLA!C57</f>
        <v>1</v>
      </c>
      <c r="D57" s="222" t="str">
        <f>PLANTILLA!D57</f>
        <v>pza</v>
      </c>
      <c r="E57" s="212"/>
      <c r="F57" s="212"/>
      <c r="G57" s="214">
        <f>P4IntMic!J57</f>
        <v>0</v>
      </c>
      <c r="H57" s="214">
        <f>P5IntMak!J57</f>
        <v>0</v>
      </c>
      <c r="I57" s="214">
        <f>P6IntMak!J57</f>
        <v>0</v>
      </c>
      <c r="J57" s="214">
        <f>P7IntMak!J57</f>
        <v>0</v>
      </c>
      <c r="K57" s="212"/>
      <c r="L57" s="212"/>
      <c r="M57" s="214">
        <f>P10IntEV3!J57</f>
        <v>0</v>
      </c>
      <c r="N57" s="212"/>
      <c r="O57" s="106">
        <f t="shared" si="1"/>
        <v>0</v>
      </c>
    </row>
    <row r="58" ht="15.75" customHeight="1">
      <c r="A58" s="121" t="str">
        <f>PLANTILLA!A58</f>
        <v>Co</v>
      </c>
      <c r="B58" s="211" t="str">
        <f>PLANTILLA!B58</f>
        <v>Paquete de 10 barritas de plastilina de colores</v>
      </c>
      <c r="C58" s="221">
        <f>PLANTILLA!C58</f>
        <v>1</v>
      </c>
      <c r="D58" s="222" t="str">
        <f>PLANTILLA!D58</f>
        <v>pza</v>
      </c>
      <c r="E58" s="212"/>
      <c r="F58" s="212"/>
      <c r="G58" s="214">
        <f>P4IntMic!J58</f>
        <v>0</v>
      </c>
      <c r="H58" s="214">
        <f>P5IntMak!J58</f>
        <v>0</v>
      </c>
      <c r="I58" s="214">
        <f>P6IntMak!J58</f>
        <v>0</v>
      </c>
      <c r="J58" s="214">
        <f>P7IntMak!J58</f>
        <v>0</v>
      </c>
      <c r="K58" s="212"/>
      <c r="L58" s="212"/>
      <c r="M58" s="214">
        <f>P10IntEV3!J58</f>
        <v>0</v>
      </c>
      <c r="N58" s="212"/>
      <c r="O58" s="106">
        <f t="shared" si="1"/>
        <v>0</v>
      </c>
    </row>
    <row r="59" ht="15.75" customHeight="1">
      <c r="A59" s="121" t="str">
        <f>PLANTILLA!A59</f>
        <v>Co</v>
      </c>
      <c r="B59" s="211" t="str">
        <f>PLANTILLA!B59</f>
        <v>Fomi moldeable</v>
      </c>
      <c r="C59" s="221">
        <f>PLANTILLA!C59</f>
        <v>1</v>
      </c>
      <c r="D59" s="222" t="str">
        <f>PLANTILLA!D59</f>
        <v>bolsa</v>
      </c>
      <c r="E59" s="212"/>
      <c r="F59" s="212"/>
      <c r="G59" s="214">
        <f>P4IntMic!J59</f>
        <v>0</v>
      </c>
      <c r="H59" s="214">
        <f>P5IntMak!J59</f>
        <v>0</v>
      </c>
      <c r="I59" s="214">
        <f>P6IntMak!J59</f>
        <v>0</v>
      </c>
      <c r="J59" s="214">
        <f>P7IntMak!J59</f>
        <v>0</v>
      </c>
      <c r="K59" s="212"/>
      <c r="L59" s="212"/>
      <c r="M59" s="214">
        <f>P10IntEV3!J59</f>
        <v>0</v>
      </c>
      <c r="N59" s="212"/>
      <c r="O59" s="106">
        <f t="shared" si="1"/>
        <v>0</v>
      </c>
    </row>
    <row r="60" ht="15.75" customHeight="1">
      <c r="A60" s="121" t="str">
        <f>PLANTILLA!A60</f>
        <v>Co</v>
      </c>
      <c r="B60" s="211" t="str">
        <f>PLANTILLA!B60</f>
        <v>Pasta para modelar</v>
      </c>
      <c r="C60" s="221">
        <f>PLANTILLA!C60</f>
        <v>1</v>
      </c>
      <c r="D60" s="222" t="str">
        <f>PLANTILLA!D60</f>
        <v>pza</v>
      </c>
      <c r="E60" s="212"/>
      <c r="F60" s="212"/>
      <c r="G60" s="214">
        <f>P4IntMic!J60</f>
        <v>0</v>
      </c>
      <c r="H60" s="214">
        <f>P5IntMak!J60</f>
        <v>0</v>
      </c>
      <c r="I60" s="214">
        <f>P6IntMak!J60</f>
        <v>0</v>
      </c>
      <c r="J60" s="214">
        <f>P7IntMak!J60</f>
        <v>0</v>
      </c>
      <c r="K60" s="212"/>
      <c r="L60" s="212"/>
      <c r="M60" s="214">
        <f>P10IntEV3!J60</f>
        <v>0</v>
      </c>
      <c r="N60" s="212"/>
      <c r="O60" s="106">
        <f t="shared" si="1"/>
        <v>0</v>
      </c>
    </row>
    <row r="61" ht="15.75" customHeight="1">
      <c r="A61" s="121" t="str">
        <f>PLANTILLA!A61</f>
        <v>Co</v>
      </c>
      <c r="B61" s="211" t="str">
        <f>PLANTILLA!B61</f>
        <v>Silicón frío (bote de 250 ml)</v>
      </c>
      <c r="C61" s="221">
        <f>PLANTILLA!C61</f>
        <v>1</v>
      </c>
      <c r="D61" s="222" t="str">
        <f>PLANTILLA!D61</f>
        <v>pza</v>
      </c>
      <c r="E61" s="212"/>
      <c r="F61" s="212"/>
      <c r="G61" s="214">
        <f>P4IntMic!J61</f>
        <v>0</v>
      </c>
      <c r="H61" s="214">
        <f>P5IntMak!J61</f>
        <v>0</v>
      </c>
      <c r="I61" s="214">
        <f>P6IntMak!J61</f>
        <v>0</v>
      </c>
      <c r="J61" s="214">
        <f>P7IntMak!J61</f>
        <v>0</v>
      </c>
      <c r="K61" s="212"/>
      <c r="L61" s="212"/>
      <c r="M61" s="214">
        <f>P10IntEV3!J61</f>
        <v>0</v>
      </c>
      <c r="N61" s="212"/>
      <c r="O61" s="106">
        <f t="shared" si="1"/>
        <v>0</v>
      </c>
    </row>
    <row r="62" ht="15.75" customHeight="1">
      <c r="A62" s="121" t="str">
        <f>PLANTILLA!A62</f>
        <v>Co</v>
      </c>
      <c r="B62" s="211" t="str">
        <f>PLANTILLA!B62</f>
        <v>Barra de silicón (tubito del diámetro de la pistola de silicón)</v>
      </c>
      <c r="C62" s="221">
        <f>PLANTILLA!C62</f>
        <v>1</v>
      </c>
      <c r="D62" s="222" t="str">
        <f>PLANTILLA!D62</f>
        <v>pza</v>
      </c>
      <c r="E62" s="212"/>
      <c r="F62" s="212"/>
      <c r="G62" s="214">
        <f>P4IntMic!J62</f>
        <v>0</v>
      </c>
      <c r="H62" s="214">
        <f>P5IntMak!J62</f>
        <v>0</v>
      </c>
      <c r="I62" s="214">
        <f>P6IntMak!J62</f>
        <v>0</v>
      </c>
      <c r="J62" s="214">
        <f>P7IntMak!J62</f>
        <v>0</v>
      </c>
      <c r="K62" s="212"/>
      <c r="L62" s="212"/>
      <c r="M62" s="214">
        <f>P10IntEV3!J62</f>
        <v>0</v>
      </c>
      <c r="N62" s="212"/>
      <c r="O62" s="106">
        <f t="shared" si="1"/>
        <v>0</v>
      </c>
    </row>
    <row r="63" ht="15.75" customHeight="1">
      <c r="A63" s="121" t="str">
        <f>PLANTILLA!A63</f>
        <v>Co</v>
      </c>
      <c r="B63" s="211" t="str">
        <f>PLANTILLA!B63</f>
        <v>Pegamento blanco (Resistol) bote de 250 ml</v>
      </c>
      <c r="C63" s="221">
        <f>PLANTILLA!C63</f>
        <v>1</v>
      </c>
      <c r="D63" s="222" t="str">
        <f>PLANTILLA!D63</f>
        <v>pza</v>
      </c>
      <c r="E63" s="212"/>
      <c r="F63" s="212"/>
      <c r="G63" s="214">
        <f>P4IntMic!J63</f>
        <v>0</v>
      </c>
      <c r="H63" s="214">
        <f>P5IntMak!J63</f>
        <v>0</v>
      </c>
      <c r="I63" s="214">
        <f>P6IntMak!J63</f>
        <v>0</v>
      </c>
      <c r="J63" s="214">
        <f>P7IntMak!J63</f>
        <v>0</v>
      </c>
      <c r="K63" s="212"/>
      <c r="L63" s="212"/>
      <c r="M63" s="214">
        <f>P10IntEV3!J63</f>
        <v>0</v>
      </c>
      <c r="N63" s="212"/>
      <c r="O63" s="106">
        <f t="shared" si="1"/>
        <v>0</v>
      </c>
    </row>
    <row r="64" ht="15.75" customHeight="1">
      <c r="A64" s="121" t="str">
        <f>PLANTILLA!A64</f>
        <v>Co</v>
      </c>
      <c r="B64" s="211" t="str">
        <f>PLANTILLA!B64</f>
        <v>Cinta adhesiva (masking tape 110 o cinta azul de pintor) 12 mm ancho x 50 m o similar</v>
      </c>
      <c r="C64" s="221">
        <f>PLANTILLA!C64</f>
        <v>1</v>
      </c>
      <c r="D64" s="222" t="str">
        <f>PLANTILLA!D64</f>
        <v>pza</v>
      </c>
      <c r="E64" s="212"/>
      <c r="F64" s="212"/>
      <c r="G64" s="214">
        <f>P4IntMic!J64</f>
        <v>0</v>
      </c>
      <c r="H64" s="214">
        <f>P5IntMak!J64</f>
        <v>1</v>
      </c>
      <c r="I64" s="214">
        <f>P6IntMak!J64</f>
        <v>0</v>
      </c>
      <c r="J64" s="214">
        <f>P7IntMak!J64</f>
        <v>2</v>
      </c>
      <c r="K64" s="212"/>
      <c r="L64" s="212"/>
      <c r="M64" s="214">
        <f>P10IntEV3!J64</f>
        <v>0</v>
      </c>
      <c r="N64" s="212"/>
      <c r="O64" s="106">
        <f t="shared" si="1"/>
        <v>3</v>
      </c>
    </row>
    <row r="65" ht="15.75" customHeight="1">
      <c r="A65" s="121" t="str">
        <f>PLANTILLA!A65</f>
        <v>Co</v>
      </c>
      <c r="B65" s="211" t="str">
        <f>PLANTILLA!B65</f>
        <v>Cinta adhesiva transparente (diurex) 18 mm ancho x 33 m o similar</v>
      </c>
      <c r="C65" s="221">
        <f>PLANTILLA!C65</f>
        <v>1</v>
      </c>
      <c r="D65" s="222" t="str">
        <f>PLANTILLA!D65</f>
        <v>pza</v>
      </c>
      <c r="E65" s="212"/>
      <c r="F65" s="212"/>
      <c r="G65" s="214">
        <f>P4IntMic!J65</f>
        <v>0</v>
      </c>
      <c r="H65" s="214">
        <f>P5IntMak!J65</f>
        <v>1</v>
      </c>
      <c r="I65" s="214">
        <f>P6IntMak!J65</f>
        <v>0</v>
      </c>
      <c r="J65" s="214">
        <f>P7IntMak!J65</f>
        <v>0</v>
      </c>
      <c r="K65" s="212"/>
      <c r="L65" s="212"/>
      <c r="M65" s="214">
        <f>P10IntEV3!J65</f>
        <v>0</v>
      </c>
      <c r="N65" s="212"/>
      <c r="O65" s="106">
        <f t="shared" si="1"/>
        <v>1</v>
      </c>
    </row>
    <row r="66" ht="15.75" customHeight="1">
      <c r="A66" s="121" t="str">
        <f>PLANTILLA!A66</f>
        <v>Co</v>
      </c>
      <c r="B66" s="211" t="str">
        <f>PLANTILLA!B66</f>
        <v>Liga grande #18 (8 cm largo aproximadamente)</v>
      </c>
      <c r="C66" s="221">
        <f>PLANTILLA!C66</f>
        <v>1</v>
      </c>
      <c r="D66" s="222" t="str">
        <f>PLANTILLA!D66</f>
        <v>pza</v>
      </c>
      <c r="E66" s="212"/>
      <c r="F66" s="212"/>
      <c r="G66" s="214">
        <f>P4IntMic!J66</f>
        <v>0</v>
      </c>
      <c r="H66" s="214">
        <f>P5IntMak!J66</f>
        <v>6</v>
      </c>
      <c r="I66" s="214">
        <f>P6IntMak!J66</f>
        <v>0</v>
      </c>
      <c r="J66" s="214">
        <f>P7IntMak!J66</f>
        <v>0</v>
      </c>
      <c r="K66" s="212"/>
      <c r="L66" s="212"/>
      <c r="M66" s="214">
        <f>P10IntEV3!J66</f>
        <v>0</v>
      </c>
      <c r="N66" s="212"/>
      <c r="O66" s="106">
        <f t="shared" si="1"/>
        <v>6</v>
      </c>
    </row>
    <row r="67" ht="15.75" customHeight="1">
      <c r="A67" s="121" t="str">
        <f>PLANTILLA!A67</f>
        <v>Co</v>
      </c>
      <c r="B67" s="211" t="str">
        <f>PLANTILLA!B67</f>
        <v>Caja de 100 clips</v>
      </c>
      <c r="C67" s="221">
        <f>PLANTILLA!C67</f>
        <v>1</v>
      </c>
      <c r="D67" s="222" t="str">
        <f>PLANTILLA!D67</f>
        <v>pza</v>
      </c>
      <c r="E67" s="212"/>
      <c r="F67" s="212"/>
      <c r="G67" s="214">
        <f>P4IntMic!J67</f>
        <v>0</v>
      </c>
      <c r="H67" s="214">
        <f>P5IntMak!J67</f>
        <v>1</v>
      </c>
      <c r="I67" s="214">
        <f>P6IntMak!J67</f>
        <v>0</v>
      </c>
      <c r="J67" s="214">
        <f>P7IntMak!J67</f>
        <v>0</v>
      </c>
      <c r="K67" s="212"/>
      <c r="L67" s="212"/>
      <c r="M67" s="214">
        <f>P10IntEV3!J67</f>
        <v>0</v>
      </c>
      <c r="N67" s="212"/>
      <c r="O67" s="106">
        <f t="shared" si="1"/>
        <v>1</v>
      </c>
    </row>
    <row r="68" ht="15.75" customHeight="1">
      <c r="A68" s="121" t="str">
        <f>PLANTILLA!A68</f>
        <v>Co</v>
      </c>
      <c r="B68" s="211" t="str">
        <f>PLANTILLA!B68</f>
        <v>Caja de 100 chinchetas</v>
      </c>
      <c r="C68" s="221">
        <f>PLANTILLA!C68</f>
        <v>1</v>
      </c>
      <c r="D68" s="222" t="str">
        <f>PLANTILLA!D68</f>
        <v>pza</v>
      </c>
      <c r="E68" s="212"/>
      <c r="F68" s="212"/>
      <c r="G68" s="214">
        <f>P4IntMic!J68</f>
        <v>0</v>
      </c>
      <c r="H68" s="214">
        <f>P5IntMak!J68</f>
        <v>0</v>
      </c>
      <c r="I68" s="214">
        <f>P6IntMak!J68</f>
        <v>0</v>
      </c>
      <c r="J68" s="214">
        <f>P7IntMak!J68</f>
        <v>0</v>
      </c>
      <c r="K68" s="212"/>
      <c r="L68" s="212"/>
      <c r="M68" s="214">
        <f>P10IntEV3!J68</f>
        <v>0</v>
      </c>
      <c r="N68" s="212"/>
      <c r="O68" s="106">
        <f t="shared" si="1"/>
        <v>0</v>
      </c>
    </row>
    <row r="69" ht="15.75" customHeight="1">
      <c r="A69" s="121" t="str">
        <f>PLANTILLA!A69</f>
        <v>Co</v>
      </c>
      <c r="B69" s="211" t="str">
        <f>PLANTILLA!B69</f>
        <v>Caja de 12 crayolas de diferentes colores</v>
      </c>
      <c r="C69" s="221">
        <f>PLANTILLA!C69</f>
        <v>1</v>
      </c>
      <c r="D69" s="222" t="str">
        <f>PLANTILLA!D69</f>
        <v>pza</v>
      </c>
      <c r="E69" s="212"/>
      <c r="F69" s="212"/>
      <c r="G69" s="214">
        <f>P4IntMic!J69</f>
        <v>0</v>
      </c>
      <c r="H69" s="214">
        <f>P5IntMak!J69</f>
        <v>0</v>
      </c>
      <c r="I69" s="214">
        <f>P6IntMak!J69</f>
        <v>0</v>
      </c>
      <c r="J69" s="214">
        <f>P7IntMak!J69</f>
        <v>0</v>
      </c>
      <c r="K69" s="212"/>
      <c r="L69" s="212"/>
      <c r="M69" s="214">
        <f>P10IntEV3!J69</f>
        <v>0</v>
      </c>
      <c r="N69" s="212"/>
      <c r="O69" s="106">
        <f t="shared" si="1"/>
        <v>0</v>
      </c>
    </row>
    <row r="70" ht="15.75" customHeight="1">
      <c r="A70" s="121" t="str">
        <f>PLANTILLA!A70</f>
        <v>Co</v>
      </c>
      <c r="B70" s="211" t="str">
        <f>PLANTILLA!B70</f>
        <v>Paquete de pinturas acrílicas 20 ml (blanco, negro, rojo, azul, amarillo)</v>
      </c>
      <c r="C70" s="221">
        <f>PLANTILLA!C70</f>
        <v>1</v>
      </c>
      <c r="D70" s="222" t="str">
        <f>PLANTILLA!D70</f>
        <v>pza</v>
      </c>
      <c r="E70" s="212"/>
      <c r="F70" s="212"/>
      <c r="G70" s="214">
        <f>P4IntMic!J70</f>
        <v>0</v>
      </c>
      <c r="H70" s="214">
        <f>P5IntMak!J70</f>
        <v>0</v>
      </c>
      <c r="I70" s="214">
        <f>P6IntMak!J70</f>
        <v>0</v>
      </c>
      <c r="J70" s="214">
        <f>P7IntMak!J70</f>
        <v>0</v>
      </c>
      <c r="K70" s="212"/>
      <c r="L70" s="212"/>
      <c r="M70" s="214">
        <f>P10IntEV3!J70</f>
        <v>0</v>
      </c>
      <c r="N70" s="212"/>
      <c r="O70" s="106">
        <f t="shared" si="1"/>
        <v>0</v>
      </c>
    </row>
    <row r="71" ht="15.75" customHeight="1">
      <c r="A71" s="121" t="str">
        <f>PLANTILLA!A71</f>
        <v>Co</v>
      </c>
      <c r="B71" s="211" t="str">
        <f>PLANTILLA!B71</f>
        <v>Led de color blanco</v>
      </c>
      <c r="C71" s="221">
        <f>PLANTILLA!C71</f>
        <v>1</v>
      </c>
      <c r="D71" s="222" t="str">
        <f>PLANTILLA!D71</f>
        <v>pza</v>
      </c>
      <c r="E71" s="212"/>
      <c r="F71" s="212"/>
      <c r="G71" s="214">
        <f>P4IntMic!J71</f>
        <v>0</v>
      </c>
      <c r="H71" s="214">
        <f>P5IntMak!J71</f>
        <v>0</v>
      </c>
      <c r="I71" s="214">
        <f>P6IntMak!J71</f>
        <v>0</v>
      </c>
      <c r="J71" s="214">
        <f>P7IntMak!J71</f>
        <v>0</v>
      </c>
      <c r="K71" s="212"/>
      <c r="L71" s="212"/>
      <c r="M71" s="214">
        <f>P10IntEV3!J71</f>
        <v>0</v>
      </c>
      <c r="N71" s="212"/>
      <c r="O71" s="106">
        <f t="shared" si="1"/>
        <v>0</v>
      </c>
    </row>
    <row r="72" ht="15.75" customHeight="1">
      <c r="A72" s="121" t="str">
        <f>PLANTILLA!A72</f>
        <v>Co</v>
      </c>
      <c r="B72" s="211" t="str">
        <f>PLANTILLA!B72</f>
        <v>Led de color verde</v>
      </c>
      <c r="C72" s="221">
        <f>PLANTILLA!C72</f>
        <v>1</v>
      </c>
      <c r="D72" s="222" t="str">
        <f>PLANTILLA!D72</f>
        <v>pza</v>
      </c>
      <c r="E72" s="212"/>
      <c r="F72" s="212"/>
      <c r="G72" s="214">
        <f>P4IntMic!J72</f>
        <v>0</v>
      </c>
      <c r="H72" s="214">
        <f>P5IntMak!J72</f>
        <v>0</v>
      </c>
      <c r="I72" s="214">
        <f>P6IntMak!J72</f>
        <v>0</v>
      </c>
      <c r="J72" s="214">
        <f>P7IntMak!J72</f>
        <v>0</v>
      </c>
      <c r="K72" s="212"/>
      <c r="L72" s="212"/>
      <c r="M72" s="214">
        <f>P10IntEV3!J72</f>
        <v>0</v>
      </c>
      <c r="N72" s="212"/>
      <c r="O72" s="106">
        <f t="shared" si="1"/>
        <v>0</v>
      </c>
    </row>
    <row r="73" ht="15.75" customHeight="1">
      <c r="A73" s="121" t="str">
        <f>PLANTILLA!A73</f>
        <v>Co</v>
      </c>
      <c r="B73" s="211" t="str">
        <f>PLANTILLA!B73</f>
        <v>Led de color amarillo (ámbar)</v>
      </c>
      <c r="C73" s="221">
        <f>PLANTILLA!C73</f>
        <v>1</v>
      </c>
      <c r="D73" s="222" t="str">
        <f>PLANTILLA!D73</f>
        <v>pza</v>
      </c>
      <c r="E73" s="212"/>
      <c r="F73" s="212"/>
      <c r="G73" s="214">
        <f>P4IntMic!J73</f>
        <v>0</v>
      </c>
      <c r="H73" s="214">
        <f>P5IntMak!J73</f>
        <v>0</v>
      </c>
      <c r="I73" s="214">
        <f>P6IntMak!J73</f>
        <v>0</v>
      </c>
      <c r="J73" s="214">
        <f>P7IntMak!J73</f>
        <v>0</v>
      </c>
      <c r="K73" s="212"/>
      <c r="L73" s="212"/>
      <c r="M73" s="214">
        <f>P10IntEV3!J73</f>
        <v>0</v>
      </c>
      <c r="N73" s="212"/>
      <c r="O73" s="106">
        <f t="shared" si="1"/>
        <v>0</v>
      </c>
    </row>
    <row r="74" ht="15.75" customHeight="1">
      <c r="A74" s="121" t="str">
        <f>PLANTILLA!A74</f>
        <v>Co</v>
      </c>
      <c r="B74" s="211" t="str">
        <f>PLANTILLA!B74</f>
        <v>Led de color rojo</v>
      </c>
      <c r="C74" s="221">
        <f>PLANTILLA!C74</f>
        <v>1</v>
      </c>
      <c r="D74" s="222" t="str">
        <f>PLANTILLA!D74</f>
        <v>pza</v>
      </c>
      <c r="E74" s="212"/>
      <c r="F74" s="212"/>
      <c r="G74" s="214">
        <f>P4IntMic!J74</f>
        <v>0</v>
      </c>
      <c r="H74" s="214">
        <f>P5IntMak!J74</f>
        <v>0</v>
      </c>
      <c r="I74" s="214">
        <f>P6IntMak!J74</f>
        <v>0</v>
      </c>
      <c r="J74" s="214">
        <f>P7IntMak!J74</f>
        <v>0</v>
      </c>
      <c r="K74" s="212"/>
      <c r="L74" s="212"/>
      <c r="M74" s="214">
        <f>P10IntEV3!J74</f>
        <v>0</v>
      </c>
      <c r="N74" s="212"/>
      <c r="O74" s="106">
        <f t="shared" si="1"/>
        <v>0</v>
      </c>
    </row>
    <row r="75" ht="15.75" customHeight="1">
      <c r="A75" s="121" t="str">
        <f>PLANTILLA!A75</f>
        <v>Co</v>
      </c>
      <c r="B75" s="211" t="str">
        <f>PLANTILLA!B75</f>
        <v>Resistencia de 330 ohms </v>
      </c>
      <c r="C75" s="221">
        <f>PLANTILLA!C75</f>
        <v>1</v>
      </c>
      <c r="D75" s="222" t="str">
        <f>PLANTILLA!D75</f>
        <v>pza</v>
      </c>
      <c r="E75" s="212"/>
      <c r="F75" s="212"/>
      <c r="G75" s="214">
        <f>P4IntMic!J75</f>
        <v>0</v>
      </c>
      <c r="H75" s="214">
        <f>P5IntMak!J75</f>
        <v>0</v>
      </c>
      <c r="I75" s="214">
        <f>P6IntMak!J75</f>
        <v>0</v>
      </c>
      <c r="J75" s="214">
        <f>P7IntMak!J75</f>
        <v>4</v>
      </c>
      <c r="K75" s="212"/>
      <c r="L75" s="212"/>
      <c r="M75" s="214">
        <f>P10IntEV3!J75</f>
        <v>0</v>
      </c>
      <c r="N75" s="212"/>
      <c r="O75" s="106">
        <f t="shared" si="1"/>
        <v>4</v>
      </c>
    </row>
    <row r="76" ht="15.75" customHeight="1">
      <c r="A76" s="121" t="str">
        <f>PLANTILLA!A76</f>
        <v>Co</v>
      </c>
      <c r="B76" s="211" t="str">
        <f>PLANTILLA!B76</f>
        <v>Resistencia de 1K ohms</v>
      </c>
      <c r="C76" s="221">
        <f>PLANTILLA!C76</f>
        <v>1</v>
      </c>
      <c r="D76" s="222" t="str">
        <f>PLANTILLA!D76</f>
        <v>pza</v>
      </c>
      <c r="E76" s="212"/>
      <c r="F76" s="212"/>
      <c r="G76" s="214">
        <f>P4IntMic!J76</f>
        <v>6</v>
      </c>
      <c r="H76" s="214">
        <f>P5IntMak!J76</f>
        <v>0</v>
      </c>
      <c r="I76" s="214">
        <f>P6IntMak!J76</f>
        <v>0</v>
      </c>
      <c r="J76" s="214">
        <f>P7IntMak!J76</f>
        <v>4</v>
      </c>
      <c r="K76" s="212"/>
      <c r="L76" s="212"/>
      <c r="M76" s="214">
        <f>P10IntEV3!J76</f>
        <v>0</v>
      </c>
      <c r="N76" s="212"/>
      <c r="O76" s="106">
        <f t="shared" si="1"/>
        <v>10</v>
      </c>
    </row>
    <row r="77" ht="15.75" customHeight="1">
      <c r="A77" s="121" t="str">
        <f>PLANTILLA!A77</f>
        <v>Co</v>
      </c>
      <c r="B77" s="211" t="str">
        <f>PLANTILLA!B77</f>
        <v>Batería AAA alcalinas de 1.5 V (no recargables)</v>
      </c>
      <c r="C77" s="221">
        <f>PLANTILLA!C77</f>
        <v>1</v>
      </c>
      <c r="D77" s="222" t="str">
        <f>PLANTILLA!D77</f>
        <v>pza</v>
      </c>
      <c r="E77" s="212"/>
      <c r="F77" s="212"/>
      <c r="G77" s="214">
        <f>P4IntMic!J77</f>
        <v>4</v>
      </c>
      <c r="H77" s="214">
        <f>P5IntMak!J77</f>
        <v>0</v>
      </c>
      <c r="I77" s="214">
        <f>P6IntMak!J77</f>
        <v>0</v>
      </c>
      <c r="J77" s="214">
        <f>P7IntMak!J77</f>
        <v>2</v>
      </c>
      <c r="K77" s="212"/>
      <c r="L77" s="212"/>
      <c r="M77" s="214">
        <f>P10IntEV3!J77</f>
        <v>0</v>
      </c>
      <c r="N77" s="212"/>
      <c r="O77" s="106">
        <f t="shared" si="1"/>
        <v>6</v>
      </c>
    </row>
    <row r="78" ht="15.75" customHeight="1">
      <c r="A78" s="121" t="str">
        <f>PLANTILLA!A78</f>
        <v>Co</v>
      </c>
      <c r="B78" s="211" t="str">
        <f>PLANTILLA!B78</f>
        <v>Cinta de aislar color negro </v>
      </c>
      <c r="C78" s="221">
        <f>PLANTILLA!C78</f>
        <v>1</v>
      </c>
      <c r="D78" s="222" t="str">
        <f>PLANTILLA!D78</f>
        <v>rollo</v>
      </c>
      <c r="E78" s="212"/>
      <c r="F78" s="212"/>
      <c r="G78" s="214">
        <f>P4IntMic!J78</f>
        <v>0</v>
      </c>
      <c r="H78" s="214">
        <f>P5IntMak!J78</f>
        <v>0</v>
      </c>
      <c r="I78" s="214">
        <f>P6IntMak!J78</f>
        <v>0</v>
      </c>
      <c r="J78" s="214">
        <f>P7IntMak!J78</f>
        <v>0</v>
      </c>
      <c r="K78" s="212"/>
      <c r="L78" s="212"/>
      <c r="M78" s="214">
        <f>P10IntEV3!J78</f>
        <v>0</v>
      </c>
      <c r="N78" s="212"/>
      <c r="O78" s="106">
        <f t="shared" si="1"/>
        <v>0</v>
      </c>
    </row>
    <row r="79" ht="15.75" customHeight="1">
      <c r="A79" s="121" t="str">
        <f>PLANTILLA!A79</f>
        <v>Co</v>
      </c>
      <c r="B79" s="211" t="str">
        <f>PLANTILLA!B79</f>
        <v>Cinta de aislar color rojo </v>
      </c>
      <c r="C79" s="221">
        <f>PLANTILLA!C79</f>
        <v>1</v>
      </c>
      <c r="D79" s="222" t="str">
        <f>PLANTILLA!D79</f>
        <v>rollo</v>
      </c>
      <c r="E79" s="212"/>
      <c r="F79" s="212"/>
      <c r="G79" s="214">
        <f>P4IntMic!J79</f>
        <v>0</v>
      </c>
      <c r="H79" s="214">
        <f>P5IntMak!J79</f>
        <v>0</v>
      </c>
      <c r="I79" s="214">
        <f>P6IntMak!J79</f>
        <v>0</v>
      </c>
      <c r="J79" s="214">
        <f>P7IntMak!J79</f>
        <v>0</v>
      </c>
      <c r="K79" s="212"/>
      <c r="L79" s="212"/>
      <c r="M79" s="214">
        <f>P10IntEV3!J79</f>
        <v>0</v>
      </c>
      <c r="N79" s="212"/>
      <c r="O79" s="106">
        <f t="shared" si="1"/>
        <v>0</v>
      </c>
    </row>
    <row r="80" ht="15.75" customHeight="1">
      <c r="A80" s="121" t="str">
        <f>PLANTILLA!A80</f>
        <v>Co</v>
      </c>
      <c r="B80" s="211" t="str">
        <f>PLANTILLA!B80</f>
        <v>Cubrebocas industrial N95 o similar</v>
      </c>
      <c r="C80" s="221">
        <f>PLANTILLA!C80</f>
        <v>1</v>
      </c>
      <c r="D80" s="222" t="str">
        <f>PLANTILLA!D80</f>
        <v>pza</v>
      </c>
      <c r="E80" s="212"/>
      <c r="F80" s="212"/>
      <c r="G80" s="214">
        <f>P4IntMic!J80</f>
        <v>0</v>
      </c>
      <c r="H80" s="214">
        <f>P5IntMak!J80</f>
        <v>0</v>
      </c>
      <c r="I80" s="214">
        <f>P6IntMak!J80</f>
        <v>0</v>
      </c>
      <c r="J80" s="214">
        <f>P7IntMak!J80</f>
        <v>0</v>
      </c>
      <c r="K80" s="212"/>
      <c r="L80" s="212"/>
      <c r="M80" s="214">
        <f>P10IntEV3!J80</f>
        <v>0</v>
      </c>
      <c r="N80" s="212"/>
      <c r="O80" s="106">
        <f t="shared" si="1"/>
        <v>0</v>
      </c>
    </row>
    <row r="81" ht="15.75" customHeight="1">
      <c r="A81" s="121" t="str">
        <f>PLANTILLA!A81</f>
        <v>Co</v>
      </c>
      <c r="B81" s="211" t="str">
        <f>PLANTILLA!B81</f>
        <v>Filamento PLA 1 kg diámetro 1.75 mm</v>
      </c>
      <c r="C81" s="221">
        <f>PLANTILLA!C81</f>
        <v>1</v>
      </c>
      <c r="D81" s="222" t="str">
        <f>PLANTILLA!D81</f>
        <v>rollo</v>
      </c>
      <c r="E81" s="212"/>
      <c r="F81" s="212"/>
      <c r="G81" s="214">
        <f>P4IntMic!J81</f>
        <v>0</v>
      </c>
      <c r="H81" s="214">
        <f>P5IntMak!J81</f>
        <v>0</v>
      </c>
      <c r="I81" s="214">
        <f>P6IntMak!J81</f>
        <v>1</v>
      </c>
      <c r="J81" s="214">
        <f>P7IntMak!J81</f>
        <v>0</v>
      </c>
      <c r="K81" s="212"/>
      <c r="L81" s="212"/>
      <c r="M81" s="214">
        <f>P10IntEV3!J81</f>
        <v>0</v>
      </c>
      <c r="N81" s="212"/>
      <c r="O81" s="106">
        <f t="shared" si="1"/>
        <v>1</v>
      </c>
    </row>
    <row r="82" ht="15.75" customHeight="1">
      <c r="A82" s="121" t="str">
        <f>PLANTILLA!A82</f>
        <v>Co</v>
      </c>
      <c r="B82" s="211" t="str">
        <f>PLANTILLA!B82</f>
        <v>Panel de acrílico de 20 x 20 cm de 3mm de espesor, de cualquier color </v>
      </c>
      <c r="C82" s="221">
        <f>PLANTILLA!C82</f>
        <v>1</v>
      </c>
      <c r="D82" s="222" t="str">
        <f>PLANTILLA!D82</f>
        <v>pza</v>
      </c>
      <c r="E82" s="212"/>
      <c r="F82" s="212"/>
      <c r="G82" s="214">
        <f>P4IntMic!J82</f>
        <v>0</v>
      </c>
      <c r="H82" s="214">
        <f>P5IntMak!J82</f>
        <v>4</v>
      </c>
      <c r="I82" s="214">
        <f>P6IntMak!J82</f>
        <v>0</v>
      </c>
      <c r="J82" s="214">
        <f>P7IntMak!J82</f>
        <v>0</v>
      </c>
      <c r="K82" s="212"/>
      <c r="L82" s="212"/>
      <c r="M82" s="214">
        <f>P10IntEV3!J82</f>
        <v>0</v>
      </c>
      <c r="N82" s="212"/>
      <c r="O82" s="106">
        <f t="shared" si="1"/>
        <v>4</v>
      </c>
    </row>
    <row r="83" ht="15.75" customHeight="1">
      <c r="A83" s="121" t="str">
        <f>PLANTILLA!A83</f>
        <v>Co</v>
      </c>
      <c r="B83" s="211" t="str">
        <f>PLANTILLA!B83</f>
        <v>Lámina de polipropileno de 20 x 20 cm x 3mm espesor (también llamado coroplast)</v>
      </c>
      <c r="C83" s="221">
        <f>PLANTILLA!C83</f>
        <v>1</v>
      </c>
      <c r="D83" s="222" t="str">
        <f>PLANTILLA!D83</f>
        <v>pza</v>
      </c>
      <c r="E83" s="212"/>
      <c r="F83" s="212"/>
      <c r="G83" s="214">
        <f>P4IntMic!J83</f>
        <v>0</v>
      </c>
      <c r="H83" s="214">
        <f>P5IntMak!J83</f>
        <v>4</v>
      </c>
      <c r="I83" s="214">
        <f>P6IntMak!J83</f>
        <v>0</v>
      </c>
      <c r="J83" s="214">
        <f>P7IntMak!J83</f>
        <v>0</v>
      </c>
      <c r="K83" s="212"/>
      <c r="L83" s="212"/>
      <c r="M83" s="214">
        <f>P10IntEV3!J83</f>
        <v>0</v>
      </c>
      <c r="N83" s="212"/>
      <c r="O83" s="106">
        <f t="shared" si="1"/>
        <v>4</v>
      </c>
    </row>
    <row r="84" ht="15.75" customHeight="1">
      <c r="A84" s="121" t="str">
        <f>PLANTILLA!A84</f>
        <v>Co</v>
      </c>
      <c r="B84" s="211" t="str">
        <f>PLANTILLA!B84</f>
        <v>Cinchos de Nylon de 20 cm de largo</v>
      </c>
      <c r="C84" s="221">
        <f>PLANTILLA!C84</f>
        <v>1</v>
      </c>
      <c r="D84" s="222" t="str">
        <f>PLANTILLA!D84</f>
        <v>pza</v>
      </c>
      <c r="E84" s="212"/>
      <c r="F84" s="212"/>
      <c r="G84" s="214">
        <f>P4IntMic!J84</f>
        <v>0</v>
      </c>
      <c r="H84" s="214">
        <f>P5IntMak!J84</f>
        <v>10</v>
      </c>
      <c r="I84" s="214">
        <f>P6IntMak!J84</f>
        <v>0</v>
      </c>
      <c r="J84" s="214">
        <f>P7IntMak!J84</f>
        <v>0</v>
      </c>
      <c r="K84" s="212"/>
      <c r="L84" s="212"/>
      <c r="M84" s="214">
        <f>P10IntEV3!J84</f>
        <v>0</v>
      </c>
      <c r="N84" s="212"/>
      <c r="O84" s="106">
        <f t="shared" si="1"/>
        <v>10</v>
      </c>
    </row>
    <row r="85" ht="15.75" customHeight="1">
      <c r="A85" s="121" t="str">
        <f>PLANTILLA!A85</f>
        <v>Co</v>
      </c>
      <c r="B85" s="211" t="str">
        <f>PLANTILLA!B85</f>
        <v>Pijas de madera de 1"</v>
      </c>
      <c r="C85" s="221">
        <f>PLANTILLA!C85</f>
        <v>1</v>
      </c>
      <c r="D85" s="222" t="str">
        <f>PLANTILLA!D85</f>
        <v>pza</v>
      </c>
      <c r="E85" s="212"/>
      <c r="F85" s="212"/>
      <c r="G85" s="214">
        <f>P4IntMic!J85</f>
        <v>0</v>
      </c>
      <c r="H85" s="214">
        <f>P5IntMak!J85</f>
        <v>0</v>
      </c>
      <c r="I85" s="214">
        <f>P6IntMak!J85</f>
        <v>0</v>
      </c>
      <c r="J85" s="214">
        <f>P7IntMak!J85</f>
        <v>4</v>
      </c>
      <c r="K85" s="212"/>
      <c r="L85" s="212"/>
      <c r="M85" s="214">
        <f>P10IntEV3!J85</f>
        <v>0</v>
      </c>
      <c r="N85" s="212"/>
      <c r="O85" s="106">
        <f t="shared" si="1"/>
        <v>4</v>
      </c>
    </row>
    <row r="86" ht="15.75" customHeight="1">
      <c r="A86" s="121" t="str">
        <f>PLANTILLA!A86</f>
        <v>Co</v>
      </c>
      <c r="B86" s="211" t="str">
        <f>PLANTILLA!B86</f>
        <v>Tornillos 2" de longitud con tuerca y arandela</v>
      </c>
      <c r="C86" s="221">
        <f>PLANTILLA!C86</f>
        <v>1</v>
      </c>
      <c r="D86" s="222" t="str">
        <f>PLANTILLA!D86</f>
        <v>pza</v>
      </c>
      <c r="E86" s="212"/>
      <c r="F86" s="212"/>
      <c r="G86" s="214">
        <f>P4IntMic!J86</f>
        <v>0</v>
      </c>
      <c r="H86" s="214">
        <f>P5IntMak!J86</f>
        <v>0</v>
      </c>
      <c r="I86" s="214">
        <f>P6IntMak!J86</f>
        <v>0</v>
      </c>
      <c r="J86" s="214">
        <f>P7IntMak!J86</f>
        <v>0</v>
      </c>
      <c r="K86" s="212"/>
      <c r="L86" s="212"/>
      <c r="M86" s="214">
        <f>P10IntEV3!J86</f>
        <v>0</v>
      </c>
      <c r="N86" s="212"/>
      <c r="O86" s="106">
        <f t="shared" si="1"/>
        <v>0</v>
      </c>
    </row>
    <row r="87" ht="15.75" customHeight="1">
      <c r="A87" s="121" t="str">
        <f>PLANTILLA!A87</f>
        <v>Co</v>
      </c>
      <c r="B87" s="211" t="str">
        <f>PLANTILLA!B87</f>
        <v/>
      </c>
      <c r="C87" s="221">
        <f>PLANTILLA!C87</f>
        <v>1</v>
      </c>
      <c r="D87" s="222" t="str">
        <f>PLANTILLA!D87</f>
        <v>pza</v>
      </c>
      <c r="E87" s="212"/>
      <c r="F87" s="212"/>
      <c r="G87" s="214">
        <f>P4IntMic!J87</f>
        <v>0</v>
      </c>
      <c r="H87" s="214">
        <f>P5IntMak!J87</f>
        <v>0</v>
      </c>
      <c r="I87" s="214">
        <f>P6IntMak!J87</f>
        <v>0</v>
      </c>
      <c r="J87" s="214">
        <f>P7IntMak!J87</f>
        <v>0</v>
      </c>
      <c r="K87" s="212"/>
      <c r="L87" s="212"/>
      <c r="M87" s="214">
        <f>P10IntEV3!J87</f>
        <v>0</v>
      </c>
      <c r="N87" s="212"/>
      <c r="O87" s="106">
        <f t="shared" si="1"/>
        <v>0</v>
      </c>
    </row>
    <row r="88" ht="15.75" customHeight="1">
      <c r="A88" s="121" t="str">
        <f>PLANTILLA!A88</f>
        <v>Co</v>
      </c>
      <c r="B88" s="211" t="str">
        <f>PLANTILLA!B88</f>
        <v/>
      </c>
      <c r="C88" s="221" t="str">
        <f>PLANTILLA!C88</f>
        <v/>
      </c>
      <c r="D88" s="222" t="str">
        <f>PLANTILLA!D88</f>
        <v/>
      </c>
      <c r="E88" s="212"/>
      <c r="F88" s="212"/>
      <c r="G88" s="214">
        <f>P4IntMic!J88</f>
        <v>0</v>
      </c>
      <c r="H88" s="214">
        <f>P5IntMak!J88</f>
        <v>0</v>
      </c>
      <c r="I88" s="214">
        <f>P6IntMak!J88</f>
        <v>0</v>
      </c>
      <c r="J88" s="214">
        <f>P7IntMak!J88</f>
        <v>0</v>
      </c>
      <c r="K88" s="212"/>
      <c r="L88" s="212"/>
      <c r="M88" s="214">
        <f>P10IntEV3!J88</f>
        <v>0</v>
      </c>
      <c r="N88" s="212"/>
      <c r="O88" s="106">
        <f t="shared" si="1"/>
        <v>0</v>
      </c>
    </row>
    <row r="89" ht="15.75" customHeight="1">
      <c r="A89" s="121" t="str">
        <f>PLANTILLA!A89</f>
        <v/>
      </c>
      <c r="B89" s="211" t="str">
        <f>PLANTILLA!B89</f>
        <v>MATERIALES REÚSO</v>
      </c>
      <c r="C89" s="221" t="str">
        <f>PLANTILLA!C89</f>
        <v/>
      </c>
      <c r="D89" s="222" t="str">
        <f>PLANTILLA!D89</f>
        <v/>
      </c>
      <c r="E89" s="212"/>
      <c r="F89" s="212"/>
      <c r="G89" s="214" t="str">
        <f>P4IntMic!J89</f>
        <v/>
      </c>
      <c r="H89" s="214" t="str">
        <f>P5IntMak!J89</f>
        <v/>
      </c>
      <c r="I89" s="214" t="str">
        <f>P6IntMak!J89</f>
        <v/>
      </c>
      <c r="J89" s="214" t="str">
        <f>P7IntMak!J89</f>
        <v/>
      </c>
      <c r="K89" s="212"/>
      <c r="L89" s="212"/>
      <c r="M89" s="214" t="str">
        <f>P10IntEV3!J89</f>
        <v/>
      </c>
      <c r="N89" s="212"/>
      <c r="O89" s="106">
        <f t="shared" si="1"/>
        <v>0</v>
      </c>
    </row>
    <row r="90" ht="15.75" customHeight="1">
      <c r="A90" s="121" t="str">
        <f>PLANTILLA!A90</f>
        <v>Re</v>
      </c>
      <c r="B90" s="211" t="str">
        <f>PLANTILLA!B90</f>
        <v>Cartón de 3 mm de espesor de 30 x 30 cm</v>
      </c>
      <c r="C90" s="221">
        <f>PLANTILLA!C90</f>
        <v>1</v>
      </c>
      <c r="D90" s="222" t="str">
        <f>PLANTILLA!D90</f>
        <v>pza</v>
      </c>
      <c r="E90" s="212"/>
      <c r="F90" s="212"/>
      <c r="G90" s="214">
        <f>P4IntMic!J90</f>
        <v>0</v>
      </c>
      <c r="H90" s="214">
        <f>P5IntMak!J90</f>
        <v>0</v>
      </c>
      <c r="I90" s="214">
        <f>P6IntMak!J90</f>
        <v>0</v>
      </c>
      <c r="J90" s="214">
        <f>P7IntMak!J90</f>
        <v>0</v>
      </c>
      <c r="K90" s="212"/>
      <c r="L90" s="212"/>
      <c r="M90" s="214">
        <f>P10IntEV3!J90</f>
        <v>0</v>
      </c>
      <c r="N90" s="212"/>
      <c r="O90" s="106">
        <f t="shared" si="1"/>
        <v>0</v>
      </c>
    </row>
    <row r="91" ht="15.75" customHeight="1">
      <c r="A91" s="121" t="str">
        <f>PLANTILLA!A91</f>
        <v>Re</v>
      </c>
      <c r="B91" s="211" t="str">
        <f>PLANTILLA!B91</f>
        <v>Hojas de papel tamaño carta con un lado limpio</v>
      </c>
      <c r="C91" s="221">
        <f>PLANTILLA!C91</f>
        <v>1</v>
      </c>
      <c r="D91" s="222" t="str">
        <f>PLANTILLA!D91</f>
        <v>hoja</v>
      </c>
      <c r="E91" s="212"/>
      <c r="F91" s="212"/>
      <c r="G91" s="214">
        <f>P4IntMic!J91</f>
        <v>0</v>
      </c>
      <c r="H91" s="214">
        <f>P5IntMak!J91</f>
        <v>0</v>
      </c>
      <c r="I91" s="214">
        <f>P6IntMak!J91</f>
        <v>0</v>
      </c>
      <c r="J91" s="214">
        <f>P7IntMak!J91</f>
        <v>0</v>
      </c>
      <c r="K91" s="212"/>
      <c r="L91" s="212"/>
      <c r="M91" s="214">
        <f>P10IntEV3!J91</f>
        <v>0</v>
      </c>
      <c r="N91" s="212"/>
      <c r="O91" s="106">
        <f t="shared" si="1"/>
        <v>0</v>
      </c>
    </row>
    <row r="92" ht="15.75" customHeight="1">
      <c r="A92" s="121" t="str">
        <f>PLANTILLA!A92</f>
        <v>Re</v>
      </c>
      <c r="B92" s="211" t="str">
        <f>PLANTILLA!B92</f>
        <v>Bolsa de plástico</v>
      </c>
      <c r="C92" s="221">
        <f>PLANTILLA!C92</f>
        <v>1</v>
      </c>
      <c r="D92" s="222" t="str">
        <f>PLANTILLA!D92</f>
        <v>pza</v>
      </c>
      <c r="E92" s="212"/>
      <c r="F92" s="212"/>
      <c r="G92" s="214">
        <f>P4IntMic!J92</f>
        <v>0</v>
      </c>
      <c r="H92" s="214">
        <f>P5IntMak!J92</f>
        <v>0</v>
      </c>
      <c r="I92" s="214">
        <f>P6IntMak!J92</f>
        <v>0</v>
      </c>
      <c r="J92" s="214">
        <f>P7IntMak!J92</f>
        <v>0</v>
      </c>
      <c r="K92" s="212"/>
      <c r="L92" s="212"/>
      <c r="M92" s="214">
        <f>P10IntEV3!J92</f>
        <v>0</v>
      </c>
      <c r="N92" s="212"/>
      <c r="O92" s="106">
        <f t="shared" si="1"/>
        <v>0</v>
      </c>
    </row>
    <row r="93" ht="15.75" customHeight="1">
      <c r="A93" s="121" t="str">
        <f>PLANTILLA!A93</f>
        <v>Re</v>
      </c>
      <c r="B93" s="211" t="str">
        <f>PLANTILLA!B93</f>
        <v>Botella de PET de 250 ml</v>
      </c>
      <c r="C93" s="221">
        <f>PLANTILLA!C93</f>
        <v>1</v>
      </c>
      <c r="D93" s="222" t="str">
        <f>PLANTILLA!D93</f>
        <v>pza</v>
      </c>
      <c r="E93" s="212"/>
      <c r="F93" s="212"/>
      <c r="G93" s="214">
        <f>P4IntMic!J93</f>
        <v>0</v>
      </c>
      <c r="H93" s="214">
        <f>P5IntMak!J93</f>
        <v>0</v>
      </c>
      <c r="I93" s="214">
        <f>P6IntMak!J93</f>
        <v>0</v>
      </c>
      <c r="J93" s="214">
        <f>P7IntMak!J93</f>
        <v>0</v>
      </c>
      <c r="K93" s="212"/>
      <c r="L93" s="212"/>
      <c r="M93" s="214">
        <f>P10IntEV3!J93</f>
        <v>0</v>
      </c>
      <c r="N93" s="212"/>
      <c r="O93" s="106">
        <f t="shared" si="1"/>
        <v>0</v>
      </c>
    </row>
    <row r="94" ht="15.75" customHeight="1">
      <c r="A94" s="121" t="str">
        <f>PLANTILLA!A94</f>
        <v>Re</v>
      </c>
      <c r="B94" s="211" t="str">
        <f>PLANTILLA!B94</f>
        <v>Botella de PET de 600 ml</v>
      </c>
      <c r="C94" s="221">
        <f>PLANTILLA!C94</f>
        <v>1</v>
      </c>
      <c r="D94" s="222" t="str">
        <f>PLANTILLA!D94</f>
        <v>pza</v>
      </c>
      <c r="E94" s="212"/>
      <c r="F94" s="212"/>
      <c r="G94" s="214">
        <f>P4IntMic!J94</f>
        <v>0</v>
      </c>
      <c r="H94" s="214">
        <f>P5IntMak!J94</f>
        <v>0</v>
      </c>
      <c r="I94" s="214">
        <f>P6IntMak!J94</f>
        <v>0</v>
      </c>
      <c r="J94" s="214">
        <f>P7IntMak!J94</f>
        <v>0</v>
      </c>
      <c r="K94" s="212"/>
      <c r="L94" s="212"/>
      <c r="M94" s="214">
        <f>P10IntEV3!J94</f>
        <v>0</v>
      </c>
      <c r="N94" s="212"/>
      <c r="O94" s="106">
        <f t="shared" si="1"/>
        <v>0</v>
      </c>
    </row>
    <row r="95" ht="15.75" customHeight="1">
      <c r="A95" s="121" t="str">
        <f>PLANTILLA!A95</f>
        <v>Re</v>
      </c>
      <c r="B95" s="211" t="str">
        <f>PLANTILLA!B95</f>
        <v>Botella de PET de 1 l</v>
      </c>
      <c r="C95" s="221">
        <f>PLANTILLA!C95</f>
        <v>1</v>
      </c>
      <c r="D95" s="222" t="str">
        <f>PLANTILLA!D95</f>
        <v>pza</v>
      </c>
      <c r="E95" s="212"/>
      <c r="F95" s="212"/>
      <c r="G95" s="214">
        <f>P4IntMic!J95</f>
        <v>0</v>
      </c>
      <c r="H95" s="214">
        <f>P5IntMak!J95</f>
        <v>4</v>
      </c>
      <c r="I95" s="214">
        <f>P6IntMak!J95</f>
        <v>0</v>
      </c>
      <c r="J95" s="214">
        <f>P7IntMak!J95</f>
        <v>0</v>
      </c>
      <c r="K95" s="212"/>
      <c r="L95" s="212"/>
      <c r="M95" s="214">
        <f>P10IntEV3!J95</f>
        <v>0</v>
      </c>
      <c r="N95" s="212"/>
      <c r="O95" s="106">
        <f t="shared" si="1"/>
        <v>4</v>
      </c>
    </row>
    <row r="96" ht="15.75" customHeight="1">
      <c r="A96" s="121" t="str">
        <f>PLANTILLA!A96</f>
        <v>Re</v>
      </c>
      <c r="B96" s="211" t="str">
        <f>PLANTILLA!B96</f>
        <v>Vaso de plástico desechable (250 ml)</v>
      </c>
      <c r="C96" s="221">
        <f>PLANTILLA!C96</f>
        <v>1</v>
      </c>
      <c r="D96" s="222" t="str">
        <f>PLANTILLA!D96</f>
        <v>pza</v>
      </c>
      <c r="E96" s="212"/>
      <c r="F96" s="212"/>
      <c r="G96" s="214">
        <f>P4IntMic!J96</f>
        <v>0</v>
      </c>
      <c r="H96" s="214">
        <f>P5IntMak!J96</f>
        <v>0</v>
      </c>
      <c r="I96" s="214">
        <f>P6IntMak!J96</f>
        <v>0</v>
      </c>
      <c r="J96" s="214">
        <f>P7IntMak!J96</f>
        <v>0</v>
      </c>
      <c r="K96" s="212"/>
      <c r="L96" s="212"/>
      <c r="M96" s="214">
        <f>P10IntEV3!J96</f>
        <v>0</v>
      </c>
      <c r="N96" s="212"/>
      <c r="O96" s="106">
        <f t="shared" si="1"/>
        <v>0</v>
      </c>
    </row>
    <row r="97" ht="15.75" customHeight="1">
      <c r="A97" s="121" t="str">
        <f>PLANTILLA!A97</f>
        <v>Re</v>
      </c>
      <c r="B97" s="211" t="str">
        <f>PLANTILLA!B97</f>
        <v>Tetrapack de 250 ml</v>
      </c>
      <c r="C97" s="221">
        <f>PLANTILLA!C97</f>
        <v>1</v>
      </c>
      <c r="D97" s="222" t="str">
        <f>PLANTILLA!D97</f>
        <v>pza</v>
      </c>
      <c r="E97" s="212"/>
      <c r="F97" s="212"/>
      <c r="G97" s="214">
        <f>P4IntMic!J97</f>
        <v>0</v>
      </c>
      <c r="H97" s="214">
        <f>P5IntMak!J97</f>
        <v>0</v>
      </c>
      <c r="I97" s="214">
        <f>P6IntMak!J97</f>
        <v>0</v>
      </c>
      <c r="J97" s="214">
        <f>P7IntMak!J97</f>
        <v>0</v>
      </c>
      <c r="K97" s="212"/>
      <c r="L97" s="212"/>
      <c r="M97" s="214">
        <f>P10IntEV3!J97</f>
        <v>0</v>
      </c>
      <c r="N97" s="212"/>
      <c r="O97" s="106">
        <f t="shared" si="1"/>
        <v>0</v>
      </c>
    </row>
    <row r="98" ht="15.75" customHeight="1">
      <c r="A98" s="121" t="str">
        <f>PLANTILLA!A98</f>
        <v>Re</v>
      </c>
      <c r="B98" s="211" t="str">
        <f>PLANTILLA!B98</f>
        <v>Tetrapack de 500 ml</v>
      </c>
      <c r="C98" s="221">
        <f>PLANTILLA!C98</f>
        <v>1</v>
      </c>
      <c r="D98" s="222" t="str">
        <f>PLANTILLA!D98</f>
        <v>pza</v>
      </c>
      <c r="E98" s="212"/>
      <c r="F98" s="212"/>
      <c r="G98" s="214">
        <f>P4IntMic!J98</f>
        <v>0</v>
      </c>
      <c r="H98" s="214">
        <f>P5IntMak!J98</f>
        <v>0</v>
      </c>
      <c r="I98" s="214">
        <f>P6IntMak!J98</f>
        <v>0</v>
      </c>
      <c r="J98" s="214">
        <f>P7IntMak!J98</f>
        <v>0</v>
      </c>
      <c r="K98" s="212"/>
      <c r="L98" s="212"/>
      <c r="M98" s="214">
        <f>P10IntEV3!J98</f>
        <v>0</v>
      </c>
      <c r="N98" s="212"/>
      <c r="O98" s="106">
        <f t="shared" si="1"/>
        <v>0</v>
      </c>
    </row>
    <row r="99" ht="15.75" customHeight="1">
      <c r="A99" s="121" t="str">
        <f>PLANTILLA!A99</f>
        <v>Re</v>
      </c>
      <c r="B99" s="211" t="str">
        <f>PLANTILLA!B99</f>
        <v>Tetrapack de 1 l</v>
      </c>
      <c r="C99" s="221">
        <f>PLANTILLA!C99</f>
        <v>1</v>
      </c>
      <c r="D99" s="222" t="str">
        <f>PLANTILLA!D99</f>
        <v>pza</v>
      </c>
      <c r="E99" s="212"/>
      <c r="F99" s="212"/>
      <c r="G99" s="214">
        <f>P4IntMic!J99</f>
        <v>0</v>
      </c>
      <c r="H99" s="214">
        <f>P5IntMak!J99</f>
        <v>0</v>
      </c>
      <c r="I99" s="214">
        <f>P6IntMak!J99</f>
        <v>0</v>
      </c>
      <c r="J99" s="214">
        <f>P7IntMak!J99</f>
        <v>0</v>
      </c>
      <c r="K99" s="212"/>
      <c r="L99" s="212"/>
      <c r="M99" s="214">
        <f>P10IntEV3!J99</f>
        <v>0</v>
      </c>
      <c r="N99" s="212"/>
      <c r="O99" s="106">
        <f t="shared" si="1"/>
        <v>0</v>
      </c>
    </row>
    <row r="100" ht="15.75" customHeight="1">
      <c r="A100" s="121" t="str">
        <f>PLANTILLA!A100</f>
        <v>Re</v>
      </c>
      <c r="B100" s="211" t="str">
        <f>PLANTILLA!B100</f>
        <v>Tubo de cartón de papel de baño</v>
      </c>
      <c r="C100" s="221">
        <f>PLANTILLA!C100</f>
        <v>1</v>
      </c>
      <c r="D100" s="222" t="str">
        <f>PLANTILLA!D100</f>
        <v>pza</v>
      </c>
      <c r="E100" s="212"/>
      <c r="F100" s="212"/>
      <c r="G100" s="214">
        <f>P4IntMic!J100</f>
        <v>0</v>
      </c>
      <c r="H100" s="214">
        <f>P5IntMak!J100</f>
        <v>0</v>
      </c>
      <c r="I100" s="214">
        <f>P6IntMak!J100</f>
        <v>0</v>
      </c>
      <c r="J100" s="214">
        <f>P7IntMak!J100</f>
        <v>0</v>
      </c>
      <c r="K100" s="212"/>
      <c r="L100" s="212"/>
      <c r="M100" s="214">
        <f>P10IntEV3!J100</f>
        <v>0</v>
      </c>
      <c r="N100" s="212"/>
      <c r="O100" s="106">
        <f t="shared" si="1"/>
        <v>0</v>
      </c>
    </row>
    <row r="101" ht="15.75" customHeight="1">
      <c r="A101" s="121" t="str">
        <f>PLANTILLA!A101</f>
        <v>Re</v>
      </c>
      <c r="B101" s="211" t="str">
        <f>PLANTILLA!B101</f>
        <v>Periódico</v>
      </c>
      <c r="C101" s="221">
        <f>PLANTILLA!C101</f>
        <v>1</v>
      </c>
      <c r="D101" s="222" t="str">
        <f>PLANTILLA!D101</f>
        <v>pza</v>
      </c>
      <c r="E101" s="212"/>
      <c r="F101" s="212"/>
      <c r="G101" s="214">
        <f>P4IntMic!J101</f>
        <v>0</v>
      </c>
      <c r="H101" s="214">
        <f>P5IntMak!J101</f>
        <v>0</v>
      </c>
      <c r="I101" s="214">
        <f>P6IntMak!J101</f>
        <v>0</v>
      </c>
      <c r="J101" s="214">
        <f>P7IntMak!J101</f>
        <v>0</v>
      </c>
      <c r="K101" s="212"/>
      <c r="L101" s="212"/>
      <c r="M101" s="214">
        <f>P10IntEV3!J101</f>
        <v>0</v>
      </c>
      <c r="N101" s="212"/>
      <c r="O101" s="106">
        <f t="shared" si="1"/>
        <v>0</v>
      </c>
    </row>
    <row r="102" ht="15.75" customHeight="1">
      <c r="A102" s="121" t="str">
        <f>PLANTILLA!A102</f>
        <v>Re</v>
      </c>
      <c r="B102" s="211" t="str">
        <f>PLANTILLA!B102</f>
        <v>Tela de reúso (tamaño de 1 playera aproximadamente)</v>
      </c>
      <c r="C102" s="221">
        <f>PLANTILLA!C102</f>
        <v>1</v>
      </c>
      <c r="D102" s="222" t="str">
        <f>PLANTILLA!D102</f>
        <v>pza</v>
      </c>
      <c r="E102" s="212"/>
      <c r="F102" s="212"/>
      <c r="G102" s="214">
        <f>P4IntMic!J102</f>
        <v>0</v>
      </c>
      <c r="H102" s="214">
        <f>P5IntMak!J102</f>
        <v>0</v>
      </c>
      <c r="I102" s="214">
        <f>P6IntMak!J102</f>
        <v>0</v>
      </c>
      <c r="J102" s="214">
        <f>P7IntMak!J102</f>
        <v>0</v>
      </c>
      <c r="K102" s="212"/>
      <c r="L102" s="212"/>
      <c r="M102" s="214">
        <f>P10IntEV3!J102</f>
        <v>0</v>
      </c>
      <c r="N102" s="212"/>
      <c r="O102" s="106">
        <f t="shared" si="1"/>
        <v>0</v>
      </c>
    </row>
    <row r="103" ht="15.75" customHeight="1">
      <c r="A103" s="121" t="str">
        <f>PLANTILLA!A103</f>
        <v>Re</v>
      </c>
      <c r="B103" s="211" t="str">
        <f>PLANTILLA!B103</f>
        <v>Caja de cereal o cartón delgado (caja de 300 g) aproximadamente</v>
      </c>
      <c r="C103" s="221">
        <f>PLANTILLA!C103</f>
        <v>1</v>
      </c>
      <c r="D103" s="222" t="str">
        <f>PLANTILLA!D103</f>
        <v>pza</v>
      </c>
      <c r="E103" s="212"/>
      <c r="F103" s="212"/>
      <c r="G103" s="214">
        <f>P4IntMic!J103</f>
        <v>0</v>
      </c>
      <c r="H103" s="214">
        <f>P5IntMak!J103</f>
        <v>0</v>
      </c>
      <c r="I103" s="214">
        <f>P6IntMak!J103</f>
        <v>0</v>
      </c>
      <c r="J103" s="214">
        <f>P7IntMak!J103</f>
        <v>0</v>
      </c>
      <c r="K103" s="212"/>
      <c r="L103" s="212"/>
      <c r="M103" s="214">
        <f>P10IntEV3!J103</f>
        <v>0</v>
      </c>
      <c r="N103" s="212"/>
      <c r="O103" s="106">
        <f t="shared" si="1"/>
        <v>0</v>
      </c>
    </row>
    <row r="104" ht="15.75" customHeight="1">
      <c r="A104" s="121" t="str">
        <f>PLANTILLA!A104</f>
        <v>Re</v>
      </c>
      <c r="B104" s="211" t="str">
        <f>PLANTILLA!B104</f>
        <v>Taparrosca de botella de PET 3 cm de diámetro </v>
      </c>
      <c r="C104" s="221">
        <f>PLANTILLA!C104</f>
        <v>1</v>
      </c>
      <c r="D104" s="222" t="str">
        <f>PLANTILLA!D104</f>
        <v>pza</v>
      </c>
      <c r="E104" s="212"/>
      <c r="F104" s="212"/>
      <c r="G104" s="214">
        <f>P4IntMic!J104</f>
        <v>0</v>
      </c>
      <c r="H104" s="214">
        <f>P5IntMak!J104</f>
        <v>0</v>
      </c>
      <c r="I104" s="214">
        <f>P6IntMak!J104</f>
        <v>0</v>
      </c>
      <c r="J104" s="214">
        <f>P7IntMak!J104</f>
        <v>0</v>
      </c>
      <c r="K104" s="212"/>
      <c r="L104" s="212"/>
      <c r="M104" s="214">
        <f>P10IntEV3!J104</f>
        <v>0</v>
      </c>
      <c r="N104" s="212"/>
      <c r="O104" s="106">
        <f t="shared" si="1"/>
        <v>0</v>
      </c>
    </row>
    <row r="105" ht="15.75" customHeight="1">
      <c r="A105" s="121" t="str">
        <f>PLANTILLA!A105</f>
        <v>Re</v>
      </c>
      <c r="B105" s="211" t="str">
        <f>PLANTILLA!B105</f>
        <v>Taparrosca de 5 cm de diámetro aproximadamente</v>
      </c>
      <c r="C105" s="221">
        <f>PLANTILLA!C105</f>
        <v>1</v>
      </c>
      <c r="D105" s="222" t="str">
        <f>PLANTILLA!D105</f>
        <v>pza</v>
      </c>
      <c r="E105" s="212"/>
      <c r="F105" s="212"/>
      <c r="G105" s="214">
        <f>P4IntMic!J105</f>
        <v>0</v>
      </c>
      <c r="H105" s="214">
        <f>P5IntMak!J105</f>
        <v>0</v>
      </c>
      <c r="I105" s="214">
        <f>P6IntMak!J105</f>
        <v>0</v>
      </c>
      <c r="J105" s="214">
        <f>P7IntMak!J105</f>
        <v>0</v>
      </c>
      <c r="K105" s="212"/>
      <c r="L105" s="212"/>
      <c r="M105" s="214">
        <f>P10IntEV3!J105</f>
        <v>0</v>
      </c>
      <c r="N105" s="212"/>
      <c r="O105" s="106">
        <f t="shared" si="1"/>
        <v>0</v>
      </c>
    </row>
    <row r="106" ht="15.75" customHeight="1">
      <c r="A106" s="121" t="str">
        <f>PLANTILLA!A106</f>
        <v>Re</v>
      </c>
      <c r="B106" s="211" t="str">
        <f>PLANTILLA!B106</f>
        <v>Tapa de 10 cm de diámetro  aproximadamente</v>
      </c>
      <c r="C106" s="221">
        <f>PLANTILLA!C106</f>
        <v>1</v>
      </c>
      <c r="D106" s="222" t="str">
        <f>PLANTILLA!D106</f>
        <v>pza</v>
      </c>
      <c r="E106" s="212"/>
      <c r="F106" s="212"/>
      <c r="G106" s="214">
        <f>P4IntMic!J106</f>
        <v>0</v>
      </c>
      <c r="H106" s="214">
        <f>P5IntMak!J106</f>
        <v>0</v>
      </c>
      <c r="I106" s="214">
        <f>P6IntMak!J106</f>
        <v>0</v>
      </c>
      <c r="J106" s="214">
        <f>P7IntMak!J106</f>
        <v>0</v>
      </c>
      <c r="K106" s="212"/>
      <c r="L106" s="212"/>
      <c r="M106" s="214">
        <f>P10IntEV3!J106</f>
        <v>0</v>
      </c>
      <c r="N106" s="212"/>
      <c r="O106" s="106">
        <f t="shared" si="1"/>
        <v>0</v>
      </c>
    </row>
    <row r="107" ht="15.75" customHeight="1">
      <c r="A107" s="121" t="str">
        <f>PLANTILLA!A107</f>
        <v>Re</v>
      </c>
      <c r="B107" s="211" t="str">
        <f>PLANTILLA!B107</f>
        <v>Lija para madera grado 60</v>
      </c>
      <c r="C107" s="221">
        <f>PLANTILLA!C107</f>
        <v>1</v>
      </c>
      <c r="D107" s="222" t="str">
        <f>PLANTILLA!D107</f>
        <v>pza</v>
      </c>
      <c r="E107" s="212"/>
      <c r="F107" s="212"/>
      <c r="G107" s="214">
        <f>P4IntMic!J107</f>
        <v>0</v>
      </c>
      <c r="H107" s="214">
        <f>P5IntMak!J107</f>
        <v>0</v>
      </c>
      <c r="I107" s="214">
        <f>P6IntMak!J107</f>
        <v>0</v>
      </c>
      <c r="J107" s="214">
        <f>P7IntMak!J107</f>
        <v>0</v>
      </c>
      <c r="K107" s="212"/>
      <c r="L107" s="212"/>
      <c r="M107" s="214">
        <f>P10IntEV3!J107</f>
        <v>0</v>
      </c>
      <c r="N107" s="212"/>
      <c r="O107" s="106">
        <f t="shared" si="1"/>
        <v>0</v>
      </c>
    </row>
    <row r="108" ht="15.75" customHeight="1">
      <c r="A108" s="121" t="str">
        <f>PLANTILLA!A108</f>
        <v>Re</v>
      </c>
      <c r="B108" s="211" t="str">
        <f>PLANTILLA!B108</f>
        <v>Envase de polietileno (marcado como HDPE o triangulo 2) (como envases de shampoo o suavizantes)</v>
      </c>
      <c r="C108" s="221">
        <f>PLANTILLA!C108</f>
        <v>1</v>
      </c>
      <c r="D108" s="222" t="str">
        <f>PLANTILLA!D108</f>
        <v>pza</v>
      </c>
      <c r="E108" s="212"/>
      <c r="F108" s="212"/>
      <c r="G108" s="214">
        <f>P4IntMic!J108</f>
        <v>0</v>
      </c>
      <c r="H108" s="214">
        <f>P5IntMak!J108</f>
        <v>4</v>
      </c>
      <c r="I108" s="214">
        <f>P6IntMak!J108</f>
        <v>0</v>
      </c>
      <c r="J108" s="214">
        <f>P7IntMak!J108</f>
        <v>0</v>
      </c>
      <c r="K108" s="212"/>
      <c r="L108" s="212"/>
      <c r="M108" s="214">
        <f>P10IntEV3!J108</f>
        <v>0</v>
      </c>
      <c r="N108" s="212"/>
      <c r="O108" s="106">
        <f t="shared" si="1"/>
        <v>4</v>
      </c>
    </row>
    <row r="109" ht="15.75" customHeight="1">
      <c r="A109" s="121" t="str">
        <f>PLANTILLA!A109</f>
        <v>Re</v>
      </c>
      <c r="B109" s="211" t="str">
        <f>PLANTILLA!B109</f>
        <v>Ennvase de polipropileno (marcado como PP o tiangulo 5)</v>
      </c>
      <c r="C109" s="221">
        <f>PLANTILLA!C109</f>
        <v>1</v>
      </c>
      <c r="D109" s="222" t="str">
        <f>PLANTILLA!D109</f>
        <v>pza</v>
      </c>
      <c r="E109" s="212"/>
      <c r="F109" s="212"/>
      <c r="G109" s="214">
        <f>P4IntMic!J109</f>
        <v>0</v>
      </c>
      <c r="H109" s="214">
        <f>P5IntMak!J109</f>
        <v>4</v>
      </c>
      <c r="I109" s="214">
        <f>P6IntMak!J109</f>
        <v>0</v>
      </c>
      <c r="J109" s="214">
        <f>P7IntMak!J109</f>
        <v>0</v>
      </c>
      <c r="K109" s="212"/>
      <c r="L109" s="212"/>
      <c r="M109" s="214">
        <f>P10IntEV3!J109</f>
        <v>0</v>
      </c>
      <c r="N109" s="212"/>
      <c r="O109" s="106">
        <f t="shared" si="1"/>
        <v>4</v>
      </c>
    </row>
    <row r="110" ht="15.75" customHeight="1">
      <c r="A110" s="121" t="str">
        <f>PLANTILLA!A110</f>
        <v/>
      </c>
      <c r="B110" s="211" t="str">
        <f>PLANTILLA!B110</f>
        <v/>
      </c>
      <c r="C110" s="221">
        <f>PLANTILLA!C110</f>
        <v>1</v>
      </c>
      <c r="D110" s="222" t="str">
        <f>PLANTILLA!D110</f>
        <v>pza</v>
      </c>
      <c r="E110" s="212"/>
      <c r="F110" s="212"/>
      <c r="G110" s="214">
        <f>P4IntMic!J110</f>
        <v>0</v>
      </c>
      <c r="H110" s="214">
        <f>P5IntMak!J110</f>
        <v>0</v>
      </c>
      <c r="I110" s="214">
        <f>P6IntMak!J110</f>
        <v>0</v>
      </c>
      <c r="J110" s="214">
        <f>P7IntMak!J110</f>
        <v>0</v>
      </c>
      <c r="K110" s="212"/>
      <c r="L110" s="212"/>
      <c r="M110" s="214">
        <f>P10IntEV3!J110</f>
        <v>0</v>
      </c>
      <c r="N110" s="212"/>
      <c r="O110" s="106">
        <f t="shared" si="1"/>
        <v>0</v>
      </c>
    </row>
    <row r="111" ht="15.75" customHeight="1">
      <c r="A111" s="121" t="str">
        <f>PLANTILLA!A111</f>
        <v/>
      </c>
      <c r="B111" s="211" t="str">
        <f>PLANTILLA!B111</f>
        <v/>
      </c>
      <c r="C111" s="221">
        <f>PLANTILLA!C111</f>
        <v>1</v>
      </c>
      <c r="D111" s="222" t="str">
        <f>PLANTILLA!D111</f>
        <v>pza</v>
      </c>
      <c r="E111" s="212"/>
      <c r="F111" s="212"/>
      <c r="G111" s="214">
        <f>P4IntMic!J111</f>
        <v>0</v>
      </c>
      <c r="H111" s="214">
        <f>P5IntMak!J111</f>
        <v>0</v>
      </c>
      <c r="I111" s="214">
        <f>P6IntMak!J111</f>
        <v>0</v>
      </c>
      <c r="J111" s="214">
        <f>P7IntMak!J111</f>
        <v>0</v>
      </c>
      <c r="K111" s="212"/>
      <c r="L111" s="212"/>
      <c r="M111" s="214">
        <f>P10IntEV3!J111</f>
        <v>0</v>
      </c>
      <c r="N111" s="212"/>
      <c r="O111" s="106">
        <f t="shared" si="1"/>
        <v>0</v>
      </c>
    </row>
    <row r="112" ht="15.75" customHeight="1">
      <c r="A112" s="121" t="str">
        <f>PLANTILLA!A112</f>
        <v/>
      </c>
      <c r="B112" s="211" t="str">
        <f>PLANTILLA!B112</f>
        <v/>
      </c>
      <c r="C112" s="221">
        <f>PLANTILLA!C112</f>
        <v>1</v>
      </c>
      <c r="D112" s="222" t="str">
        <f>PLANTILLA!D112</f>
        <v>pza</v>
      </c>
      <c r="E112" s="212"/>
      <c r="F112" s="212"/>
      <c r="G112" s="214">
        <f>P4IntMic!J112</f>
        <v>0</v>
      </c>
      <c r="H112" s="214">
        <f>P5IntMak!J112</f>
        <v>0</v>
      </c>
      <c r="I112" s="214">
        <f>P6IntMak!J112</f>
        <v>0</v>
      </c>
      <c r="J112" s="214">
        <f>P7IntMak!J112</f>
        <v>0</v>
      </c>
      <c r="K112" s="212"/>
      <c r="L112" s="212"/>
      <c r="M112" s="214">
        <f>P10IntEV3!J112</f>
        <v>0</v>
      </c>
      <c r="N112" s="212"/>
      <c r="O112" s="106">
        <f t="shared" si="1"/>
        <v>0</v>
      </c>
    </row>
    <row r="113" ht="15.75" customHeight="1">
      <c r="A113" s="121" t="str">
        <f>PLANTILLA!A113</f>
        <v/>
      </c>
      <c r="B113" s="211" t="str">
        <f>PLANTILLA!B113</f>
        <v/>
      </c>
      <c r="C113" s="221">
        <f>PLANTILLA!C113</f>
        <v>1</v>
      </c>
      <c r="D113" s="222" t="str">
        <f>PLANTILLA!D113</f>
        <v>pza</v>
      </c>
      <c r="E113" s="212"/>
      <c r="F113" s="212"/>
      <c r="G113" s="214">
        <f>P4IntMic!J113</f>
        <v>0</v>
      </c>
      <c r="H113" s="214">
        <f>P5IntMak!J113</f>
        <v>0</v>
      </c>
      <c r="I113" s="214">
        <f>P6IntMak!J113</f>
        <v>0</v>
      </c>
      <c r="J113" s="214">
        <f>P7IntMak!J113</f>
        <v>0</v>
      </c>
      <c r="K113" s="212"/>
      <c r="L113" s="212"/>
      <c r="M113" s="214">
        <f>P10IntEV3!J113</f>
        <v>0</v>
      </c>
      <c r="N113" s="212"/>
      <c r="O113" s="106">
        <f t="shared" si="1"/>
        <v>0</v>
      </c>
    </row>
    <row r="114" ht="15.75" customHeight="1">
      <c r="A114" s="121" t="str">
        <f>PLANTILLA!A114</f>
        <v/>
      </c>
      <c r="B114" s="211" t="str">
        <f>PLANTILLA!B114</f>
        <v/>
      </c>
      <c r="C114" s="221">
        <f>PLANTILLA!C114</f>
        <v>1</v>
      </c>
      <c r="D114" s="222" t="str">
        <f>PLANTILLA!D114</f>
        <v>pza</v>
      </c>
      <c r="E114" s="212"/>
      <c r="F114" s="212"/>
      <c r="G114" s="214">
        <f>P4IntMic!J114</f>
        <v>0</v>
      </c>
      <c r="H114" s="214">
        <f>P5IntMak!J114</f>
        <v>0</v>
      </c>
      <c r="I114" s="214">
        <f>P6IntMak!J114</f>
        <v>0</v>
      </c>
      <c r="J114" s="214">
        <f>P7IntMak!J114</f>
        <v>0</v>
      </c>
      <c r="K114" s="212"/>
      <c r="L114" s="212"/>
      <c r="M114" s="214">
        <f>P10IntEV3!J114</f>
        <v>0</v>
      </c>
      <c r="N114" s="212"/>
      <c r="O114" s="106">
        <f t="shared" si="1"/>
        <v>0</v>
      </c>
    </row>
    <row r="115" ht="15.75" customHeight="1">
      <c r="A115" s="121" t="str">
        <f>PLANTILLA!A115</f>
        <v/>
      </c>
      <c r="B115" s="211" t="str">
        <f>PLANTILLA!B115</f>
        <v/>
      </c>
      <c r="C115" s="221">
        <f>PLANTILLA!C115</f>
        <v>1</v>
      </c>
      <c r="D115" s="222" t="str">
        <f>PLANTILLA!D115</f>
        <v>pza</v>
      </c>
      <c r="E115" s="212"/>
      <c r="F115" s="212"/>
      <c r="G115" s="214">
        <f>P4IntMic!J115</f>
        <v>0</v>
      </c>
      <c r="H115" s="214">
        <f>P5IntMak!J115</f>
        <v>0</v>
      </c>
      <c r="I115" s="214">
        <f>P6IntMak!J115</f>
        <v>0</v>
      </c>
      <c r="J115" s="214">
        <f>P7IntMak!J115</f>
        <v>0</v>
      </c>
      <c r="K115" s="212"/>
      <c r="L115" s="212"/>
      <c r="M115" s="214">
        <f>P10IntEV3!J115</f>
        <v>0</v>
      </c>
      <c r="N115" s="212"/>
      <c r="O115" s="106">
        <f t="shared" si="1"/>
        <v>0</v>
      </c>
    </row>
    <row r="116" ht="15.75" customHeight="1">
      <c r="A116" s="121" t="str">
        <f>PLANTILLA!A116</f>
        <v/>
      </c>
      <c r="B116" s="211" t="str">
        <f>PLANTILLA!B116</f>
        <v>ESTUCHE INDIVIDUAL</v>
      </c>
      <c r="C116" s="221" t="str">
        <f>PLANTILLA!C116</f>
        <v/>
      </c>
      <c r="D116" s="222" t="str">
        <f>PLANTILLA!D116</f>
        <v/>
      </c>
      <c r="E116" s="212"/>
      <c r="F116" s="212"/>
      <c r="G116" s="214">
        <f>P4IntMic!J116</f>
        <v>0</v>
      </c>
      <c r="H116" s="214">
        <f>P5IntMak!J116</f>
        <v>0</v>
      </c>
      <c r="I116" s="214">
        <f>P6IntMak!J116</f>
        <v>0</v>
      </c>
      <c r="J116" s="214">
        <f>P7IntMak!J116</f>
        <v>0</v>
      </c>
      <c r="K116" s="212"/>
      <c r="L116" s="212"/>
      <c r="M116" s="214">
        <f>P10IntEV3!J116</f>
        <v>0</v>
      </c>
      <c r="N116" s="212"/>
      <c r="O116" s="106">
        <f t="shared" si="1"/>
        <v>0</v>
      </c>
    </row>
    <row r="117" ht="15.75" customHeight="1">
      <c r="A117" s="121" t="str">
        <f>PLANTILLA!A117</f>
        <v>In</v>
      </c>
      <c r="B117" s="211" t="str">
        <f>PLANTILLA!B117</f>
        <v>Lápiz</v>
      </c>
      <c r="C117" s="221">
        <f>PLANTILLA!C117</f>
        <v>1</v>
      </c>
      <c r="D117" s="222" t="str">
        <f>PLANTILLA!D117</f>
        <v>pza</v>
      </c>
      <c r="E117" s="212"/>
      <c r="F117" s="212"/>
      <c r="G117" s="214">
        <f>P4IntMic!J117</f>
        <v>0</v>
      </c>
      <c r="H117" s="214">
        <f>P5IntMak!J117</f>
        <v>0</v>
      </c>
      <c r="I117" s="214">
        <f>P6IntMak!J117</f>
        <v>0</v>
      </c>
      <c r="J117" s="214">
        <f>P7IntMak!J117</f>
        <v>8</v>
      </c>
      <c r="K117" s="212"/>
      <c r="L117" s="212"/>
      <c r="M117" s="214">
        <f>P10IntEV3!J117</f>
        <v>0</v>
      </c>
      <c r="N117" s="212"/>
      <c r="O117" s="106">
        <f t="shared" si="1"/>
        <v>8</v>
      </c>
    </row>
    <row r="118" ht="15.75" customHeight="1">
      <c r="A118" s="121" t="str">
        <f>PLANTILLA!A118</f>
        <v>In</v>
      </c>
      <c r="B118" s="211" t="str">
        <f>PLANTILLA!B118</f>
        <v>Goma</v>
      </c>
      <c r="C118" s="221">
        <f>PLANTILLA!C118</f>
        <v>1</v>
      </c>
      <c r="D118" s="222" t="str">
        <f>PLANTILLA!D118</f>
        <v>pza</v>
      </c>
      <c r="E118" s="212"/>
      <c r="F118" s="212"/>
      <c r="G118" s="214">
        <f>P4IntMic!J118</f>
        <v>0</v>
      </c>
      <c r="H118" s="214">
        <f>P5IntMak!J118</f>
        <v>0</v>
      </c>
      <c r="I118" s="214">
        <f>P6IntMak!J118</f>
        <v>0</v>
      </c>
      <c r="J118" s="214">
        <f>P7IntMak!J118</f>
        <v>8</v>
      </c>
      <c r="K118" s="212"/>
      <c r="L118" s="212"/>
      <c r="M118" s="214">
        <f>P10IntEV3!J118</f>
        <v>0</v>
      </c>
      <c r="N118" s="212"/>
      <c r="O118" s="106">
        <f t="shared" si="1"/>
        <v>8</v>
      </c>
    </row>
    <row r="119" ht="15.75" customHeight="1">
      <c r="A119" s="121" t="str">
        <f>PLANTILLA!A119</f>
        <v>In</v>
      </c>
      <c r="B119" s="211" t="str">
        <f>PLANTILLA!B119</f>
        <v>Sacapuntas</v>
      </c>
      <c r="C119" s="221">
        <f>PLANTILLA!C119</f>
        <v>1</v>
      </c>
      <c r="D119" s="222" t="str">
        <f>PLANTILLA!D119</f>
        <v>pza</v>
      </c>
      <c r="E119" s="212"/>
      <c r="F119" s="212"/>
      <c r="G119" s="214">
        <f>P4IntMic!J119</f>
        <v>0</v>
      </c>
      <c r="H119" s="214">
        <f>P5IntMak!J119</f>
        <v>0</v>
      </c>
      <c r="I119" s="214">
        <f>P6IntMak!J119</f>
        <v>0</v>
      </c>
      <c r="J119" s="214">
        <f>P7IntMak!J119</f>
        <v>8</v>
      </c>
      <c r="K119" s="212"/>
      <c r="L119" s="212"/>
      <c r="M119" s="214">
        <f>P10IntEV3!J119</f>
        <v>0</v>
      </c>
      <c r="N119" s="212"/>
      <c r="O119" s="106">
        <f t="shared" si="1"/>
        <v>8</v>
      </c>
    </row>
    <row r="120" ht="15.75" customHeight="1">
      <c r="A120" s="121" t="str">
        <f>PLANTILLA!A120</f>
        <v>In</v>
      </c>
      <c r="B120" s="211" t="str">
        <f>PLANTILLA!B120</f>
        <v>Bolígrafo</v>
      </c>
      <c r="C120" s="221">
        <f>PLANTILLA!C120</f>
        <v>1</v>
      </c>
      <c r="D120" s="222" t="str">
        <f>PLANTILLA!D120</f>
        <v>pza</v>
      </c>
      <c r="E120" s="212"/>
      <c r="F120" s="212"/>
      <c r="G120" s="214">
        <f>P4IntMic!J120</f>
        <v>0</v>
      </c>
      <c r="H120" s="214">
        <f>P5IntMak!J120</f>
        <v>0</v>
      </c>
      <c r="I120" s="214">
        <f>P6IntMak!J120</f>
        <v>0</v>
      </c>
      <c r="J120" s="214">
        <f>P7IntMak!J120</f>
        <v>0</v>
      </c>
      <c r="K120" s="212"/>
      <c r="L120" s="212"/>
      <c r="M120" s="214">
        <f>P10IntEV3!J120</f>
        <v>0</v>
      </c>
      <c r="N120" s="212"/>
      <c r="O120" s="106">
        <f t="shared" si="1"/>
        <v>0</v>
      </c>
    </row>
    <row r="121" ht="15.75" customHeight="1">
      <c r="A121" s="121" t="str">
        <f>PLANTILLA!A121</f>
        <v>In</v>
      </c>
      <c r="B121" s="211" t="str">
        <f>PLANTILLA!B121</f>
        <v>Tijeras</v>
      </c>
      <c r="C121" s="221">
        <f>PLANTILLA!C121</f>
        <v>1</v>
      </c>
      <c r="D121" s="222" t="str">
        <f>PLANTILLA!D121</f>
        <v>pza</v>
      </c>
      <c r="E121" s="212"/>
      <c r="F121" s="212"/>
      <c r="G121" s="214">
        <f>P4IntMic!J121</f>
        <v>0</v>
      </c>
      <c r="H121" s="214">
        <f>P5IntMak!J121</f>
        <v>2</v>
      </c>
      <c r="I121" s="214">
        <f>P6IntMak!J121</f>
        <v>0</v>
      </c>
      <c r="J121" s="214">
        <f>P7IntMak!J121</f>
        <v>0</v>
      </c>
      <c r="K121" s="212"/>
      <c r="L121" s="212"/>
      <c r="M121" s="214">
        <f>P10IntEV3!J121</f>
        <v>0</v>
      </c>
      <c r="N121" s="212"/>
      <c r="O121" s="106">
        <f t="shared" si="1"/>
        <v>2</v>
      </c>
    </row>
    <row r="122" ht="15.75" customHeight="1">
      <c r="A122" s="121" t="str">
        <f>PLANTILLA!A122</f>
        <v>In</v>
      </c>
      <c r="B122" s="211" t="str">
        <f>PLANTILLA!B122</f>
        <v>Pegamento en barra (Pritt) de 8 g</v>
      </c>
      <c r="C122" s="221">
        <f>PLANTILLA!C122</f>
        <v>1</v>
      </c>
      <c r="D122" s="222" t="str">
        <f>PLANTILLA!D122</f>
        <v>pza</v>
      </c>
      <c r="E122" s="212"/>
      <c r="F122" s="212"/>
      <c r="G122" s="214">
        <f>P4IntMic!J122</f>
        <v>0</v>
      </c>
      <c r="H122" s="214">
        <f>P5IntMak!J122</f>
        <v>0</v>
      </c>
      <c r="I122" s="214">
        <f>P6IntMak!J122</f>
        <v>0</v>
      </c>
      <c r="J122" s="214">
        <f>P7IntMak!J122</f>
        <v>0</v>
      </c>
      <c r="K122" s="212"/>
      <c r="L122" s="212"/>
      <c r="M122" s="214">
        <f>P10IntEV3!J122</f>
        <v>0</v>
      </c>
      <c r="N122" s="212"/>
      <c r="O122" s="106">
        <f t="shared" si="1"/>
        <v>0</v>
      </c>
    </row>
    <row r="123" ht="15.75" customHeight="1">
      <c r="A123" s="121" t="str">
        <f>PLANTILLA!A123</f>
        <v>In</v>
      </c>
      <c r="B123" s="211" t="str">
        <f>PLANTILLA!B123</f>
        <v>Caja de 12 colores de madera</v>
      </c>
      <c r="C123" s="221">
        <f>PLANTILLA!C123</f>
        <v>1</v>
      </c>
      <c r="D123" s="222" t="str">
        <f>PLANTILLA!D123</f>
        <v>caja</v>
      </c>
      <c r="E123" s="212"/>
      <c r="F123" s="212"/>
      <c r="G123" s="214">
        <f>P4IntMic!J123</f>
        <v>0</v>
      </c>
      <c r="H123" s="214">
        <f>P5IntMak!J123</f>
        <v>0</v>
      </c>
      <c r="I123" s="214">
        <f>P6IntMak!J123</f>
        <v>0</v>
      </c>
      <c r="J123" s="214">
        <f>P7IntMak!J123</f>
        <v>0</v>
      </c>
      <c r="K123" s="212"/>
      <c r="L123" s="212"/>
      <c r="M123" s="214">
        <f>P10IntEV3!J123</f>
        <v>0</v>
      </c>
      <c r="N123" s="212"/>
      <c r="O123" s="106">
        <f t="shared" si="1"/>
        <v>0</v>
      </c>
    </row>
    <row r="124" ht="15.75" customHeight="1">
      <c r="A124" s="121" t="str">
        <f>PLANTILLA!A124</f>
        <v>In</v>
      </c>
      <c r="B124" s="211" t="str">
        <f>PLANTILLA!B124</f>
        <v>Plumón marcador permanente punto fino (Sharpie)</v>
      </c>
      <c r="C124" s="221">
        <f>PLANTILLA!C124</f>
        <v>1</v>
      </c>
      <c r="D124" s="222" t="str">
        <f>PLANTILLA!D124</f>
        <v>pza</v>
      </c>
      <c r="E124" s="212"/>
      <c r="F124" s="212"/>
      <c r="G124" s="214">
        <f>P4IntMic!J124</f>
        <v>0</v>
      </c>
      <c r="H124" s="214">
        <f>P5IntMak!J124</f>
        <v>0</v>
      </c>
      <c r="I124" s="214">
        <f>P6IntMak!J124</f>
        <v>0</v>
      </c>
      <c r="J124" s="214">
        <f>P7IntMak!J124</f>
        <v>0</v>
      </c>
      <c r="K124" s="212"/>
      <c r="L124" s="212"/>
      <c r="M124" s="214">
        <f>P10IntEV3!J124</f>
        <v>0</v>
      </c>
      <c r="N124" s="212"/>
      <c r="O124" s="106">
        <f t="shared" si="1"/>
        <v>0</v>
      </c>
    </row>
    <row r="125" ht="15.75" customHeight="1">
      <c r="A125" s="121" t="str">
        <f>PLANTILLA!A125</f>
        <v>In</v>
      </c>
      <c r="B125" s="211" t="str">
        <f>PLANTILLA!B125</f>
        <v>Juego de geometría (regla, escuadra 45°,  escuadra 60°, 1 compás, transportador) </v>
      </c>
      <c r="C125" s="221">
        <f>PLANTILLA!C125</f>
        <v>1</v>
      </c>
      <c r="D125" s="222" t="str">
        <f>PLANTILLA!D125</f>
        <v>juego</v>
      </c>
      <c r="E125" s="212"/>
      <c r="F125" s="212"/>
      <c r="G125" s="214">
        <f>P4IntMic!J125</f>
        <v>0</v>
      </c>
      <c r="H125" s="214">
        <f>P5IntMak!J125</f>
        <v>0</v>
      </c>
      <c r="I125" s="214">
        <f>P6IntMak!J125</f>
        <v>0</v>
      </c>
      <c r="J125" s="214">
        <f>P7IntMak!J125</f>
        <v>0</v>
      </c>
      <c r="K125" s="212"/>
      <c r="L125" s="212"/>
      <c r="M125" s="214">
        <f>P10IntEV3!J125</f>
        <v>0</v>
      </c>
      <c r="N125" s="212"/>
      <c r="O125" s="106">
        <f t="shared" si="1"/>
        <v>0</v>
      </c>
    </row>
    <row r="126" ht="15.75" customHeight="1">
      <c r="A126" s="121" t="str">
        <f>PLANTILLA!A126</f>
        <v/>
      </c>
      <c r="B126" s="211" t="str">
        <f>PLANTILLA!B126</f>
        <v/>
      </c>
      <c r="C126" s="221">
        <f>PLANTILLA!C126</f>
        <v>1</v>
      </c>
      <c r="D126" s="222" t="str">
        <f>PLANTILLA!D126</f>
        <v>juego</v>
      </c>
      <c r="E126" s="212"/>
      <c r="F126" s="212"/>
      <c r="G126" s="214">
        <f>P4IntMic!J126</f>
        <v>0</v>
      </c>
      <c r="H126" s="214">
        <f>P5IntMak!J126</f>
        <v>0</v>
      </c>
      <c r="I126" s="214">
        <f>P6IntMak!J126</f>
        <v>0</v>
      </c>
      <c r="J126" s="214">
        <f>P7IntMak!J126</f>
        <v>0</v>
      </c>
      <c r="K126" s="212"/>
      <c r="L126" s="212"/>
      <c r="M126" s="214">
        <f>P10IntEV3!J126</f>
        <v>0</v>
      </c>
      <c r="N126" s="212"/>
      <c r="O126" s="106">
        <f t="shared" si="1"/>
        <v>0</v>
      </c>
    </row>
    <row r="127" ht="15.75" customHeight="1">
      <c r="A127" s="121" t="str">
        <f>PLANTILLA!A127</f>
        <v/>
      </c>
      <c r="B127" s="211" t="str">
        <f>PLANTILLA!B127</f>
        <v/>
      </c>
      <c r="C127" s="221">
        <f>PLANTILLA!C127</f>
        <v>1</v>
      </c>
      <c r="D127" s="222" t="str">
        <f>PLANTILLA!D127</f>
        <v>juego</v>
      </c>
      <c r="E127" s="212"/>
      <c r="F127" s="212"/>
      <c r="G127" s="214">
        <f>P4IntMic!J127</f>
        <v>0</v>
      </c>
      <c r="H127" s="214">
        <f>P5IntMak!J127</f>
        <v>0</v>
      </c>
      <c r="I127" s="214">
        <f>P6IntMak!J127</f>
        <v>0</v>
      </c>
      <c r="J127" s="214">
        <f>P7IntMak!J127</f>
        <v>0</v>
      </c>
      <c r="K127" s="212"/>
      <c r="L127" s="212"/>
      <c r="M127" s="214">
        <f>P10IntEV3!J127</f>
        <v>0</v>
      </c>
      <c r="N127" s="212"/>
      <c r="O127" s="106">
        <f t="shared" si="1"/>
        <v>0</v>
      </c>
    </row>
    <row r="128" ht="15.75" customHeight="1">
      <c r="A128" s="121" t="str">
        <f>PLANTILLA!A128</f>
        <v/>
      </c>
      <c r="B128" s="211" t="str">
        <f>PLANTILLA!B128</f>
        <v/>
      </c>
      <c r="C128" s="221">
        <f>PLANTILLA!C128</f>
        <v>1</v>
      </c>
      <c r="D128" s="222" t="str">
        <f>PLANTILLA!D128</f>
        <v>juego</v>
      </c>
      <c r="E128" s="212"/>
      <c r="F128" s="212"/>
      <c r="G128" s="214">
        <f>P4IntMic!J128</f>
        <v>0</v>
      </c>
      <c r="H128" s="214">
        <f>P5IntMak!J128</f>
        <v>0</v>
      </c>
      <c r="I128" s="214">
        <f>P6IntMak!J128</f>
        <v>0</v>
      </c>
      <c r="J128" s="214">
        <f>P7IntMak!J128</f>
        <v>0</v>
      </c>
      <c r="K128" s="212"/>
      <c r="L128" s="212"/>
      <c r="M128" s="214">
        <f>P10IntEV3!J128</f>
        <v>0</v>
      </c>
      <c r="N128" s="212"/>
      <c r="O128" s="106">
        <f t="shared" si="1"/>
        <v>0</v>
      </c>
    </row>
    <row r="129" ht="15.75" customHeight="1">
      <c r="A129" s="121" t="str">
        <f>PLANTILLA!A129</f>
        <v/>
      </c>
      <c r="B129" s="211" t="str">
        <f>PLANTILLA!B129</f>
        <v/>
      </c>
      <c r="C129" s="221" t="str">
        <f>PLANTILLA!C129</f>
        <v/>
      </c>
      <c r="D129" s="222" t="str">
        <f>PLANTILLA!D129</f>
        <v/>
      </c>
      <c r="E129" s="212"/>
      <c r="F129" s="212"/>
      <c r="G129" s="214">
        <f>P4IntMic!J129</f>
        <v>0</v>
      </c>
      <c r="H129" s="214">
        <f>P5IntMak!J129</f>
        <v>0</v>
      </c>
      <c r="I129" s="214">
        <f>P6IntMak!J129</f>
        <v>0</v>
      </c>
      <c r="J129" s="214">
        <f>P7IntMak!J129</f>
        <v>0</v>
      </c>
      <c r="K129" s="212"/>
      <c r="L129" s="212"/>
      <c r="M129" s="214">
        <f>P10IntEV3!J129</f>
        <v>0</v>
      </c>
      <c r="N129" s="212"/>
      <c r="O129" s="106">
        <f t="shared" si="1"/>
        <v>0</v>
      </c>
    </row>
    <row r="130" ht="15.75" customHeight="1">
      <c r="A130" s="121" t="str">
        <f>PLANTILLA!A130</f>
        <v/>
      </c>
      <c r="B130" s="211" t="str">
        <f>PLANTILLA!B130</f>
        <v>EXTRAS</v>
      </c>
      <c r="C130" s="221" t="str">
        <f>PLANTILLA!C130</f>
        <v/>
      </c>
      <c r="D130" s="222" t="str">
        <f>PLANTILLA!D130</f>
        <v/>
      </c>
      <c r="E130" s="212"/>
      <c r="F130" s="212"/>
      <c r="G130" s="214">
        <f>P4IntMic!J130</f>
        <v>0</v>
      </c>
      <c r="H130" s="214">
        <f>P5IntMak!J130</f>
        <v>0</v>
      </c>
      <c r="I130" s="214">
        <f>P6IntMak!J130</f>
        <v>0</v>
      </c>
      <c r="J130" s="214">
        <f>P7IntMak!J130</f>
        <v>0</v>
      </c>
      <c r="K130" s="212"/>
      <c r="L130" s="212"/>
      <c r="M130" s="214">
        <f>P10IntEV3!J130</f>
        <v>0</v>
      </c>
      <c r="N130" s="212"/>
      <c r="O130" s="106">
        <f t="shared" si="1"/>
        <v>0</v>
      </c>
    </row>
    <row r="131" ht="15.75" customHeight="1">
      <c r="A131" s="121" t="str">
        <f>PLANTILLA!A131</f>
        <v>Ex</v>
      </c>
      <c r="B131" s="211" t="str">
        <f>PLANTILLA!B131</f>
        <v>1 paquete de 100 mondadientes </v>
      </c>
      <c r="C131" s="221">
        <f>PLANTILLA!C131</f>
        <v>1</v>
      </c>
      <c r="D131" s="222" t="str">
        <f>PLANTILLA!D131</f>
        <v>pza</v>
      </c>
      <c r="E131" s="212"/>
      <c r="F131" s="212"/>
      <c r="G131" s="214">
        <f>P4IntMic!J131</f>
        <v>0</v>
      </c>
      <c r="H131" s="214">
        <f>P5IntMak!J131</f>
        <v>0</v>
      </c>
      <c r="I131" s="214">
        <f>P6IntMak!J131</f>
        <v>0</v>
      </c>
      <c r="J131" s="214">
        <f>P7IntMak!J131</f>
        <v>0</v>
      </c>
      <c r="K131" s="212"/>
      <c r="L131" s="212"/>
      <c r="M131" s="214">
        <f>P10IntEV3!J131</f>
        <v>0</v>
      </c>
      <c r="N131" s="212"/>
      <c r="O131" s="106">
        <f t="shared" si="1"/>
        <v>0</v>
      </c>
    </row>
    <row r="132" ht="15.75" customHeight="1">
      <c r="A132" s="121" t="str">
        <f>PLANTILLA!A132</f>
        <v>Ex</v>
      </c>
      <c r="B132" s="211" t="str">
        <f>PLANTILLA!B132</f>
        <v>Pila CR2032 tipo moneda</v>
      </c>
      <c r="C132" s="221">
        <f>PLANTILLA!C132</f>
        <v>1</v>
      </c>
      <c r="D132" s="222" t="str">
        <f>PLANTILLA!D132</f>
        <v>pza</v>
      </c>
      <c r="E132" s="212"/>
      <c r="F132" s="212"/>
      <c r="G132" s="214">
        <f>P4IntMic!J132</f>
        <v>0</v>
      </c>
      <c r="H132" s="214">
        <f>P5IntMak!J132</f>
        <v>0</v>
      </c>
      <c r="I132" s="214">
        <f>P6IntMak!J132</f>
        <v>0</v>
      </c>
      <c r="J132" s="214">
        <f>P7IntMak!J132</f>
        <v>0</v>
      </c>
      <c r="K132" s="212"/>
      <c r="L132" s="212"/>
      <c r="M132" s="214">
        <f>P10IntEV3!J132</f>
        <v>0</v>
      </c>
      <c r="N132" s="212"/>
      <c r="O132" s="106">
        <f t="shared" si="1"/>
        <v>0</v>
      </c>
    </row>
    <row r="133" ht="15.75" customHeight="1">
      <c r="A133" s="121" t="str">
        <f>PLANTILLA!A133</f>
        <v>Ex</v>
      </c>
      <c r="B133" s="211" t="str">
        <f>PLANTILLA!B133</f>
        <v>Portapilas "AA" en serie</v>
      </c>
      <c r="C133" s="221">
        <f>PLANTILLA!C133</f>
        <v>1</v>
      </c>
      <c r="D133" s="222" t="str">
        <f>PLANTILLA!D133</f>
        <v>pza</v>
      </c>
      <c r="E133" s="212"/>
      <c r="F133" s="212"/>
      <c r="G133" s="214">
        <f>P4IntMic!J133</f>
        <v>0</v>
      </c>
      <c r="H133" s="214">
        <f>P5IntMak!J133</f>
        <v>0</v>
      </c>
      <c r="I133" s="214">
        <f>P6IntMak!J133</f>
        <v>0</v>
      </c>
      <c r="J133" s="214">
        <f>P7IntMak!J133</f>
        <v>0</v>
      </c>
      <c r="K133" s="212"/>
      <c r="L133" s="212"/>
      <c r="M133" s="214">
        <f>P10IntEV3!J133</f>
        <v>0</v>
      </c>
      <c r="N133" s="212"/>
      <c r="O133" s="106">
        <f t="shared" si="1"/>
        <v>0</v>
      </c>
    </row>
    <row r="134" ht="15.75" customHeight="1">
      <c r="A134" s="121" t="str">
        <f>PLANTILLA!A134</f>
        <v>Ex</v>
      </c>
      <c r="B134" s="211" t="str">
        <f>PLANTILLA!B134</f>
        <v>Tabla salvacortes de 45 x 30 cm (recomendado opcional)</v>
      </c>
      <c r="C134" s="221">
        <f>PLANTILLA!C134</f>
        <v>1</v>
      </c>
      <c r="D134" s="222" t="str">
        <f>PLANTILLA!D134</f>
        <v>pza</v>
      </c>
      <c r="E134" s="212"/>
      <c r="F134" s="212"/>
      <c r="G134" s="214">
        <f>P4IntMic!J134</f>
        <v>0</v>
      </c>
      <c r="H134" s="214">
        <f>P5IntMak!J134</f>
        <v>0</v>
      </c>
      <c r="I134" s="214">
        <f>P6IntMak!J134</f>
        <v>0</v>
      </c>
      <c r="J134" s="214">
        <f>P7IntMak!J134</f>
        <v>0</v>
      </c>
      <c r="K134" s="212"/>
      <c r="L134" s="212"/>
      <c r="M134" s="214">
        <f>P10IntEV3!J134</f>
        <v>0</v>
      </c>
      <c r="N134" s="212"/>
      <c r="O134" s="106">
        <f t="shared" si="1"/>
        <v>0</v>
      </c>
    </row>
    <row r="135" ht="15.75" customHeight="1">
      <c r="A135" s="121" t="str">
        <f>PLANTILLA!A135</f>
        <v>Ex</v>
      </c>
      <c r="B135" s="211" t="str">
        <f>PLANTILLA!B135</f>
        <v>Plumones </v>
      </c>
      <c r="C135" s="221">
        <f>PLANTILLA!C135</f>
        <v>1</v>
      </c>
      <c r="D135" s="222" t="str">
        <f>PLANTILLA!D135</f>
        <v>pza</v>
      </c>
      <c r="E135" s="212"/>
      <c r="F135" s="212"/>
      <c r="G135" s="214">
        <f>P4IntMic!J135</f>
        <v>0</v>
      </c>
      <c r="H135" s="214">
        <f>P5IntMak!J135</f>
        <v>0</v>
      </c>
      <c r="I135" s="214">
        <f>P6IntMak!J135</f>
        <v>0</v>
      </c>
      <c r="J135" s="214">
        <f>P7IntMak!J135</f>
        <v>0</v>
      </c>
      <c r="K135" s="212"/>
      <c r="L135" s="212"/>
      <c r="M135" s="214">
        <f>P10IntEV3!J135</f>
        <v>0</v>
      </c>
      <c r="N135" s="212"/>
      <c r="O135" s="106">
        <f t="shared" si="1"/>
        <v>0</v>
      </c>
    </row>
    <row r="136" ht="15.75" customHeight="1">
      <c r="A136" s="121" t="str">
        <f>PLANTILLA!A136</f>
        <v>Ex</v>
      </c>
      <c r="B136" s="211" t="str">
        <f>PLANTILLA!B136</f>
        <v>Tabla de madera de 40 cm largo x 25 cm ancho y 1” espesor (pueden ser medidas aproximadas)</v>
      </c>
      <c r="C136" s="221">
        <f>PLANTILLA!C136</f>
        <v>1</v>
      </c>
      <c r="D136" s="222" t="str">
        <f>PLANTILLA!D136</f>
        <v>pza</v>
      </c>
      <c r="E136" s="212"/>
      <c r="F136" s="212"/>
      <c r="G136" s="214">
        <f>P4IntMic!J136</f>
        <v>0</v>
      </c>
      <c r="H136" s="214">
        <f>P5IntMak!J136</f>
        <v>0</v>
      </c>
      <c r="I136" s="214">
        <f>P6IntMak!J136</f>
        <v>0</v>
      </c>
      <c r="J136" s="214">
        <f>P7IntMak!J136</f>
        <v>0</v>
      </c>
      <c r="K136" s="212"/>
      <c r="L136" s="212"/>
      <c r="M136" s="214">
        <f>P10IntEV3!J136</f>
        <v>0</v>
      </c>
      <c r="O136" s="106">
        <f t="shared" si="1"/>
        <v>0</v>
      </c>
    </row>
    <row r="137" ht="15.75" customHeight="1">
      <c r="A137" s="121" t="str">
        <f>PLANTILLA!A137</f>
        <v>Ex</v>
      </c>
      <c r="B137" s="211" t="str">
        <f>PLANTILLA!B137</f>
        <v>Portapilas "AAA" para dos pilas en serie</v>
      </c>
      <c r="C137" s="221">
        <f>PLANTILLA!C137</f>
        <v>1</v>
      </c>
      <c r="D137" s="222" t="str">
        <f>PLANTILLA!D137</f>
        <v>pza</v>
      </c>
      <c r="E137" s="212"/>
      <c r="F137" s="212"/>
      <c r="G137" s="214">
        <f>P4IntMic!J137</f>
        <v>2</v>
      </c>
      <c r="H137" s="214">
        <f>P5IntMak!J137</f>
        <v>0</v>
      </c>
      <c r="I137" s="214">
        <f>P6IntMak!J137</f>
        <v>0</v>
      </c>
      <c r="J137" s="214">
        <f>P7IntMak!J137</f>
        <v>0</v>
      </c>
      <c r="K137" s="212"/>
      <c r="L137" s="212"/>
      <c r="M137" s="214">
        <f>P10IntEV3!J137</f>
        <v>0</v>
      </c>
      <c r="O137" s="106">
        <f t="shared" si="1"/>
        <v>2</v>
      </c>
    </row>
    <row r="138" ht="15.75" customHeight="1">
      <c r="A138" s="121" t="str">
        <f>PLANTILLA!A138</f>
        <v>Ex</v>
      </c>
      <c r="B138" s="211" t="str">
        <f>PLANTILLA!B138</f>
        <v>Audifonos inalambricos</v>
      </c>
      <c r="C138" s="221">
        <f>PLANTILLA!C138</f>
        <v>1</v>
      </c>
      <c r="D138" s="222" t="str">
        <f>PLANTILLA!D138</f>
        <v>pza</v>
      </c>
      <c r="E138" s="212"/>
      <c r="F138" s="212"/>
      <c r="G138" s="214">
        <f>P4IntMic!J138</f>
        <v>0</v>
      </c>
      <c r="H138" s="214">
        <f>P5IntMak!J138</f>
        <v>0</v>
      </c>
      <c r="I138" s="214">
        <f>P6IntMak!J138</f>
        <v>0</v>
      </c>
      <c r="J138" s="214">
        <f>P7IntMak!J138</f>
        <v>0</v>
      </c>
      <c r="K138" s="212"/>
      <c r="L138" s="212"/>
      <c r="M138" s="214">
        <f>P10IntEV3!J138</f>
        <v>0</v>
      </c>
      <c r="O138" s="106">
        <f t="shared" si="1"/>
        <v>0</v>
      </c>
    </row>
    <row r="139" ht="15.75" customHeight="1">
      <c r="A139" s="121" t="str">
        <f>PLANTILLA!A139</f>
        <v>Ex</v>
      </c>
      <c r="B139" s="211" t="str">
        <f>PLANTILLA!B139</f>
        <v>Lámpara portatil (puede ser de celular)</v>
      </c>
      <c r="C139" s="221">
        <f>PLANTILLA!C139</f>
        <v>1</v>
      </c>
      <c r="D139" s="222" t="str">
        <f>PLANTILLA!D139</f>
        <v>pza</v>
      </c>
      <c r="E139" s="212"/>
      <c r="F139" s="212"/>
      <c r="G139" s="214">
        <f>P4IntMic!J139</f>
        <v>0</v>
      </c>
      <c r="H139" s="214">
        <f>P5IntMak!J139</f>
        <v>0</v>
      </c>
      <c r="I139" s="214">
        <f>P6IntMak!J139</f>
        <v>0</v>
      </c>
      <c r="J139" s="214">
        <f>P7IntMak!J139</f>
        <v>0</v>
      </c>
      <c r="K139" s="212"/>
      <c r="L139" s="212"/>
      <c r="M139" s="214">
        <f>P10IntEV3!J139</f>
        <v>0</v>
      </c>
      <c r="O139" s="106">
        <f t="shared" si="1"/>
        <v>0</v>
      </c>
    </row>
    <row r="140" ht="15.75" customHeight="1">
      <c r="A140" s="121" t="str">
        <f>PLANTILLA!A140</f>
        <v>Ex</v>
      </c>
      <c r="B140" s="211" t="str">
        <f>PLANTILLA!B140</f>
        <v>Sensor de movimiento PIR</v>
      </c>
      <c r="C140" s="221">
        <f>PLANTILLA!C140</f>
        <v>1</v>
      </c>
      <c r="D140" s="222" t="str">
        <f>PLANTILLA!D140</f>
        <v>pza</v>
      </c>
      <c r="E140" s="212"/>
      <c r="F140" s="212"/>
      <c r="G140" s="214">
        <f>P4IntMic!J140</f>
        <v>2</v>
      </c>
      <c r="H140" s="214">
        <f>P5IntMak!J140</f>
        <v>0</v>
      </c>
      <c r="I140" s="214">
        <f>P6IntMak!J140</f>
        <v>0</v>
      </c>
      <c r="J140" s="214">
        <f>P7IntMak!J140</f>
        <v>0</v>
      </c>
      <c r="K140" s="212"/>
      <c r="L140" s="212"/>
      <c r="M140" s="214">
        <f>P10IntEV3!J140</f>
        <v>0</v>
      </c>
      <c r="O140" s="106">
        <f t="shared" si="1"/>
        <v>2</v>
      </c>
    </row>
    <row r="141" ht="15.75" customHeight="1">
      <c r="A141" s="121" t="str">
        <f>PLANTILLA!A141</f>
        <v>Ex</v>
      </c>
      <c r="B141" s="211" t="str">
        <f>PLANTILLA!B141</f>
        <v>Buzzer pequeño</v>
      </c>
      <c r="C141" s="221">
        <f>PLANTILLA!C141</f>
        <v>1</v>
      </c>
      <c r="D141" s="222" t="str">
        <f>PLANTILLA!D141</f>
        <v>pza</v>
      </c>
      <c r="E141" s="212"/>
      <c r="F141" s="212"/>
      <c r="G141" s="214">
        <f>P4IntMic!J141</f>
        <v>2</v>
      </c>
      <c r="H141" s="214">
        <f>P5IntMak!J141</f>
        <v>0</v>
      </c>
      <c r="I141" s="214">
        <f>P6IntMak!J141</f>
        <v>0</v>
      </c>
      <c r="J141" s="214">
        <f>P7IntMak!J141</f>
        <v>0</v>
      </c>
      <c r="K141" s="212"/>
      <c r="L141" s="212"/>
      <c r="M141" s="214">
        <f>P10IntEV3!J141</f>
        <v>0</v>
      </c>
      <c r="O141" s="106">
        <f t="shared" si="1"/>
        <v>2</v>
      </c>
    </row>
    <row r="142" ht="15.75" customHeight="1">
      <c r="A142" s="121" t="str">
        <f>PLANTILLA!A142</f>
        <v>Ex</v>
      </c>
      <c r="B142" s="211" t="str">
        <f>PLANTILLA!B142</f>
        <v>Portapilas "AAA" para tres pilas en serie</v>
      </c>
      <c r="C142" s="221">
        <f>PLANTILLA!C142</f>
        <v>1</v>
      </c>
      <c r="D142" s="222" t="str">
        <f>PLANTILLA!D142</f>
        <v>pza</v>
      </c>
      <c r="E142" s="212"/>
      <c r="F142" s="212"/>
      <c r="G142" s="214">
        <f>P4IntMic!J142</f>
        <v>2</v>
      </c>
      <c r="H142" s="214">
        <f>P5IntMak!J142</f>
        <v>0</v>
      </c>
      <c r="I142" s="214">
        <f>P6IntMak!J142</f>
        <v>0</v>
      </c>
      <c r="J142" s="214">
        <f>P7IntMak!J142</f>
        <v>0</v>
      </c>
      <c r="K142" s="212"/>
      <c r="L142" s="212"/>
      <c r="M142" s="214">
        <f>P10IntEV3!J142</f>
        <v>0</v>
      </c>
      <c r="O142" s="106">
        <f t="shared" si="1"/>
        <v>2</v>
      </c>
    </row>
    <row r="143" ht="15.75" customHeight="1">
      <c r="A143" s="121" t="str">
        <f>PLANTILLA!A143</f>
        <v>Ex</v>
      </c>
      <c r="B143" s="211" t="str">
        <f>PLANTILLA!B143</f>
        <v>Sensor ultrasónico HC-SR04 (5V)</v>
      </c>
      <c r="C143" s="221">
        <f>PLANTILLA!C143</f>
        <v>1</v>
      </c>
      <c r="D143" s="222" t="str">
        <f>PLANTILLA!D143</f>
        <v>pza</v>
      </c>
      <c r="E143" s="212"/>
      <c r="F143" s="212"/>
      <c r="G143" s="214">
        <f>P4IntMic!J143</f>
        <v>2</v>
      </c>
      <c r="H143" s="214">
        <f>P5IntMak!J143</f>
        <v>0</v>
      </c>
      <c r="I143" s="214">
        <f>P6IntMak!J143</f>
        <v>0</v>
      </c>
      <c r="J143" s="214">
        <f>P7IntMak!J143</f>
        <v>0</v>
      </c>
      <c r="K143" s="212"/>
      <c r="L143" s="212"/>
      <c r="M143" s="214">
        <f>P10IntEV3!J143</f>
        <v>0</v>
      </c>
      <c r="O143" s="106"/>
    </row>
    <row r="144" ht="15.75" customHeight="1">
      <c r="A144" s="121" t="str">
        <f>PLANTILLA!A144</f>
        <v>Ex</v>
      </c>
      <c r="B144" s="211" t="str">
        <f>PLANTILLA!B144</f>
        <v>Plancha para cabello básica con regulador de calor</v>
      </c>
      <c r="C144" s="221">
        <f>PLANTILLA!C144</f>
        <v>1</v>
      </c>
      <c r="D144" s="222" t="str">
        <f>PLANTILLA!D144</f>
        <v>pza</v>
      </c>
      <c r="E144" s="212"/>
      <c r="F144" s="212"/>
      <c r="G144" s="214">
        <f>P4IntMic!J144</f>
        <v>0</v>
      </c>
      <c r="H144" s="214">
        <f>P5IntMak!J144</f>
        <v>2</v>
      </c>
      <c r="I144" s="214">
        <f>P6IntMak!J144</f>
        <v>0</v>
      </c>
      <c r="J144" s="214">
        <f>P7IntMak!J144</f>
        <v>0</v>
      </c>
      <c r="K144" s="212"/>
      <c r="M144" s="214">
        <f>P10IntEV3!J144</f>
        <v>0</v>
      </c>
      <c r="O144" s="106"/>
    </row>
    <row r="145" ht="15.75" customHeight="1">
      <c r="A145" s="121" t="str">
        <f>PLANTILLA!A145</f>
        <v>Ex</v>
      </c>
      <c r="B145" s="211" t="str">
        <f>PLANTILLA!B145</f>
        <v>Puente H L293D</v>
      </c>
      <c r="C145" s="221">
        <f>PLANTILLA!C145</f>
        <v>1</v>
      </c>
      <c r="D145" s="222" t="str">
        <f>PLANTILLA!D145</f>
        <v>pza</v>
      </c>
      <c r="E145" s="212"/>
      <c r="G145" s="214">
        <f>P4IntMic!J145</f>
        <v>0</v>
      </c>
      <c r="H145" s="214">
        <f>P5IntMak!J145</f>
        <v>0</v>
      </c>
      <c r="I145" s="214">
        <f>P6IntMak!J145</f>
        <v>0</v>
      </c>
      <c r="J145" s="214">
        <f>P7IntMak!J145</f>
        <v>0</v>
      </c>
      <c r="K145" s="212"/>
      <c r="M145" s="214">
        <f>P10IntEV3!J145</f>
        <v>0</v>
      </c>
      <c r="O145" s="106"/>
    </row>
    <row r="146" ht="15.75" customHeight="1">
      <c r="A146" s="121" t="str">
        <f>PLANTILLA!A146</f>
        <v>Ex</v>
      </c>
      <c r="B146" s="211" t="str">
        <f>PLANTILLA!B146</f>
        <v>Motoreductor</v>
      </c>
      <c r="C146" s="221">
        <f>PLANTILLA!C146</f>
        <v>1</v>
      </c>
      <c r="D146" s="222" t="str">
        <f>PLANTILLA!D146</f>
        <v>pza</v>
      </c>
      <c r="E146" s="212"/>
      <c r="G146" s="214">
        <f>P4IntMic!J146</f>
        <v>0</v>
      </c>
      <c r="H146" s="214">
        <f>P5IntMak!J146</f>
        <v>0</v>
      </c>
      <c r="I146" s="214">
        <f>P6IntMak!J146</f>
        <v>0</v>
      </c>
      <c r="J146" s="214">
        <f>P7IntMak!J146</f>
        <v>0</v>
      </c>
      <c r="M146" s="214">
        <f>P10IntEV3!J146</f>
        <v>0</v>
      </c>
      <c r="O146" s="106"/>
    </row>
    <row r="147" ht="15.75" customHeight="1">
      <c r="A147" s="121" t="str">
        <f>PLANTILLA!A147</f>
        <v>Ex</v>
      </c>
      <c r="B147" s="211" t="str">
        <f>PLANTILLA!B147</f>
        <v>Batería recargable con salida 5V</v>
      </c>
      <c r="C147" s="221">
        <f>PLANTILLA!C147</f>
        <v>1</v>
      </c>
      <c r="D147" s="222" t="str">
        <f>PLANTILLA!D147</f>
        <v>pza</v>
      </c>
      <c r="G147" s="214">
        <f>P4IntMic!J147</f>
        <v>0</v>
      </c>
      <c r="H147" s="214">
        <f>P5IntMak!J147</f>
        <v>0</v>
      </c>
      <c r="I147" s="214">
        <f>P6IntMak!J147</f>
        <v>0</v>
      </c>
      <c r="J147" s="214">
        <f>P7IntMak!J147</f>
        <v>0</v>
      </c>
      <c r="M147" s="214">
        <f>P10IntEV3!J147</f>
        <v>0</v>
      </c>
      <c r="O147" s="106"/>
    </row>
    <row r="148" ht="15.75" customHeight="1">
      <c r="A148" s="121" t="str">
        <f>PLANTILLA!A148</f>
        <v>Ex</v>
      </c>
      <c r="B148" s="211" t="str">
        <f>PLANTILLA!B148</f>
        <v>Jabón de pasta</v>
      </c>
      <c r="C148" s="221">
        <f>PLANTILLA!C148</f>
        <v>1</v>
      </c>
      <c r="D148" s="222" t="str">
        <f>PLANTILLA!D148</f>
        <v>pza</v>
      </c>
      <c r="G148" s="214">
        <f>P4IntMic!J148</f>
        <v>0</v>
      </c>
      <c r="H148" s="214">
        <f>P5IntMak!J148</f>
        <v>0</v>
      </c>
      <c r="I148" s="214">
        <f>P6IntMak!J148</f>
        <v>0</v>
      </c>
      <c r="J148" s="214">
        <f>P7IntMak!J148</f>
        <v>0</v>
      </c>
      <c r="M148" s="214">
        <f>P10IntEV3!J148</f>
        <v>0</v>
      </c>
      <c r="O148" s="106"/>
    </row>
    <row r="149" ht="15.75" customHeight="1">
      <c r="A149" s="121" t="str">
        <f>PLANTILLA!A149</f>
        <v>Ex</v>
      </c>
      <c r="B149" s="211" t="str">
        <f>PLANTILLA!B149</f>
        <v/>
      </c>
      <c r="C149" s="221">
        <f>PLANTILLA!C149</f>
        <v>1</v>
      </c>
      <c r="D149" s="222" t="str">
        <f>PLANTILLA!D149</f>
        <v>pza</v>
      </c>
      <c r="G149" s="214">
        <f>P4IntMic!J149</f>
        <v>0</v>
      </c>
      <c r="H149" s="214">
        <f>P5IntMak!J149</f>
        <v>0</v>
      </c>
      <c r="I149" s="214">
        <f>P6IntMak!J149</f>
        <v>0</v>
      </c>
      <c r="J149" s="214">
        <f>P7IntMak!J149</f>
        <v>0</v>
      </c>
      <c r="M149" s="214">
        <f>P10IntEV3!J149</f>
        <v>0</v>
      </c>
      <c r="O149" s="106"/>
    </row>
    <row r="150" ht="15.75" customHeight="1">
      <c r="A150" s="121" t="str">
        <f>PLANTILLA!A150</f>
        <v/>
      </c>
      <c r="B150" s="211" t="str">
        <f>PLANTILLA!B150</f>
        <v>TECNOLOGÍA EDUCATIVA</v>
      </c>
      <c r="C150" s="221" t="str">
        <f>PLANTILLA!C150</f>
        <v/>
      </c>
      <c r="D150" s="222" t="str">
        <f>PLANTILLA!D150</f>
        <v/>
      </c>
      <c r="G150" s="214">
        <f>P4IntMic!J150</f>
        <v>0</v>
      </c>
      <c r="H150" s="214">
        <f>P5IntMak!J150</f>
        <v>0</v>
      </c>
      <c r="I150" s="214">
        <f>P6IntMak!J150</f>
        <v>0</v>
      </c>
      <c r="J150" s="214">
        <f>P7IntMak!J150</f>
        <v>0</v>
      </c>
      <c r="M150" s="214">
        <f>P10IntEV3!J150</f>
        <v>0</v>
      </c>
      <c r="O150" s="106"/>
    </row>
    <row r="151" ht="15.75" customHeight="1">
      <c r="A151" s="121" t="str">
        <f>PLANTILLA!A151</f>
        <v>Te</v>
      </c>
      <c r="B151" s="211" t="str">
        <f>PLANTILLA!B151</f>
        <v>Lego Mindstorms EV3</v>
      </c>
      <c r="C151" s="221">
        <f>PLANTILLA!C151</f>
        <v>1</v>
      </c>
      <c r="D151" s="222" t="str">
        <f>PLANTILLA!D151</f>
        <v>kit</v>
      </c>
      <c r="G151" s="214">
        <f>P4IntMic!J151</f>
        <v>0</v>
      </c>
      <c r="H151" s="214">
        <f>P5IntMak!J151</f>
        <v>0</v>
      </c>
      <c r="I151" s="214">
        <f>P6IntMak!J151</f>
        <v>0</v>
      </c>
      <c r="J151" s="214">
        <f>P7IntMak!J151</f>
        <v>0</v>
      </c>
      <c r="M151" s="214">
        <f>P10IntEV3!J151</f>
        <v>2</v>
      </c>
      <c r="O151" s="106"/>
    </row>
    <row r="152" ht="15.75" customHeight="1">
      <c r="A152" s="121" t="str">
        <f>PLANTILLA!A152</f>
        <v>Te</v>
      </c>
      <c r="B152" s="211" t="str">
        <f>PLANTILLA!B152</f>
        <v>Microbit</v>
      </c>
      <c r="C152" s="221">
        <f>PLANTILLA!C152</f>
        <v>1</v>
      </c>
      <c r="D152" s="222" t="str">
        <f>PLANTILLA!D152</f>
        <v>kit</v>
      </c>
      <c r="G152" s="214">
        <f>P4IntMic!J152</f>
        <v>2</v>
      </c>
      <c r="H152" s="214">
        <f>P5IntMak!J152</f>
        <v>0</v>
      </c>
      <c r="I152" s="214">
        <f>P6IntMak!J152</f>
        <v>0</v>
      </c>
      <c r="J152" s="214">
        <f>P7IntMak!J152</f>
        <v>0</v>
      </c>
      <c r="M152" s="214">
        <f>P10IntEV3!J152</f>
        <v>0</v>
      </c>
      <c r="O152" s="106"/>
    </row>
    <row r="153" ht="15.75" customHeight="1">
      <c r="A153" s="121" t="str">
        <f>PLANTILLA!A153</f>
        <v>Te</v>
      </c>
      <c r="B153" s="211" t="str">
        <f>PLANTILLA!B153</f>
        <v>Spike</v>
      </c>
      <c r="C153" s="221">
        <f>PLANTILLA!C153</f>
        <v>1</v>
      </c>
      <c r="D153" s="222" t="str">
        <f>PLANTILLA!D153</f>
        <v>Kit</v>
      </c>
      <c r="G153" s="214">
        <f>P4IntMic!J153</f>
        <v>0</v>
      </c>
      <c r="H153" s="214">
        <f>P5IntMak!J153</f>
        <v>0</v>
      </c>
      <c r="I153" s="214">
        <f>P6IntMak!J153</f>
        <v>0</v>
      </c>
      <c r="J153" s="214">
        <f>P7IntMak!J153</f>
        <v>0</v>
      </c>
      <c r="M153" s="214">
        <f>P10IntEV3!J153</f>
        <v>0</v>
      </c>
      <c r="O153" s="106"/>
    </row>
    <row r="154" ht="15.75" customHeight="1">
      <c r="A154" s="121" t="str">
        <f>PLANTILLA!A154</f>
        <v/>
      </c>
      <c r="B154" s="211" t="str">
        <f>PLANTILLA!B154</f>
        <v/>
      </c>
      <c r="C154" s="221">
        <f>PLANTILLA!C154</f>
        <v>1</v>
      </c>
      <c r="D154" s="222" t="str">
        <f>PLANTILLA!D154</f>
        <v>Kit</v>
      </c>
      <c r="G154" s="214">
        <f>P4IntMic!J154</f>
        <v>0</v>
      </c>
      <c r="H154" s="214">
        <f>P5IntMak!J154</f>
        <v>0</v>
      </c>
      <c r="I154" s="214">
        <f>P6IntMak!J154</f>
        <v>0</v>
      </c>
      <c r="J154" s="214">
        <f>P7IntMak!J154</f>
        <v>0</v>
      </c>
      <c r="M154" s="214">
        <f>P10IntEV3!J154</f>
        <v>0</v>
      </c>
      <c r="O154" s="106"/>
    </row>
    <row r="155" ht="15.75" customHeight="1">
      <c r="A155" s="121" t="str">
        <f>PLANTILLA!A155</f>
        <v/>
      </c>
      <c r="B155" s="211" t="str">
        <f>PLANTILLA!B155</f>
        <v/>
      </c>
      <c r="C155" s="221">
        <f>PLANTILLA!C155</f>
        <v>1</v>
      </c>
      <c r="D155" s="222" t="str">
        <f>PLANTILLA!D155</f>
        <v>Kit</v>
      </c>
      <c r="G155" s="214">
        <f>P4IntMic!J155</f>
        <v>0</v>
      </c>
      <c r="H155" s="214">
        <f>P5IntMak!J155</f>
        <v>0</v>
      </c>
      <c r="I155" s="214">
        <f>P6IntMak!J155</f>
        <v>0</v>
      </c>
      <c r="J155" s="214">
        <f>P7IntMak!J155</f>
        <v>0</v>
      </c>
      <c r="M155" s="214">
        <f>P10IntEV3!J155</f>
        <v>0</v>
      </c>
      <c r="O155" s="106"/>
    </row>
    <row r="156" ht="15.75" customHeight="1">
      <c r="A156" s="121" t="str">
        <f>PLANTILLA!A156</f>
        <v/>
      </c>
      <c r="B156" s="211" t="str">
        <f>PLANTILLA!B156</f>
        <v/>
      </c>
      <c r="C156" s="221">
        <f>PLANTILLA!C156</f>
        <v>1</v>
      </c>
      <c r="D156" s="222" t="str">
        <f>PLANTILLA!D156</f>
        <v>Kit</v>
      </c>
      <c r="G156" s="214">
        <f>P4IntMic!J156</f>
        <v>0</v>
      </c>
      <c r="H156" s="214">
        <f>P5IntMak!J156</f>
        <v>0</v>
      </c>
      <c r="I156" s="214">
        <f>P6IntMak!J156</f>
        <v>0</v>
      </c>
      <c r="J156" s="214">
        <f>P7IntMak!J156</f>
        <v>0</v>
      </c>
      <c r="M156" s="214">
        <f>P10IntEV3!J156</f>
        <v>0</v>
      </c>
      <c r="O156" s="106"/>
    </row>
    <row r="157" ht="15.75" customHeight="1">
      <c r="A157" s="121" t="str">
        <f>PLANTILLA!A157</f>
        <v/>
      </c>
      <c r="B157" s="211" t="str">
        <f>PLANTILLA!B157</f>
        <v/>
      </c>
      <c r="C157" s="221">
        <f>PLANTILLA!C157</f>
        <v>1</v>
      </c>
      <c r="D157" s="222" t="str">
        <f>PLANTILLA!D157</f>
        <v>Kit</v>
      </c>
      <c r="G157" s="214">
        <f>P4IntMic!J157</f>
        <v>0</v>
      </c>
      <c r="H157" s="214">
        <f>P5IntMak!J157</f>
        <v>0</v>
      </c>
      <c r="I157" s="214">
        <f>P6IntMak!J157</f>
        <v>0</v>
      </c>
      <c r="J157" s="214">
        <f>P7IntMak!J157</f>
        <v>0</v>
      </c>
      <c r="M157" s="214">
        <f>P10IntEV3!J157</f>
        <v>0</v>
      </c>
      <c r="O157" s="106"/>
    </row>
    <row r="158" ht="15.75" customHeight="1">
      <c r="A158" s="121" t="str">
        <f>PLANTILLA!A158</f>
        <v/>
      </c>
      <c r="B158" s="211" t="str">
        <f>PLANTILLA!B158</f>
        <v/>
      </c>
      <c r="C158" s="221">
        <f>PLANTILLA!C158</f>
        <v>1</v>
      </c>
      <c r="D158" s="222" t="str">
        <f>PLANTILLA!D158</f>
        <v>Kit</v>
      </c>
      <c r="G158" s="214">
        <f>P4IntMic!J158</f>
        <v>0</v>
      </c>
      <c r="H158" s="214">
        <f>P5IntMak!J158</f>
        <v>0</v>
      </c>
      <c r="I158" s="214">
        <f>P6IntMak!J158</f>
        <v>0</v>
      </c>
      <c r="J158" s="214">
        <f>P7IntMak!J158</f>
        <v>0</v>
      </c>
      <c r="M158" s="214">
        <f>P10IntEV3!J158</f>
        <v>0</v>
      </c>
      <c r="O158" s="106"/>
    </row>
    <row r="159" ht="15.75" customHeight="1">
      <c r="A159" s="121" t="str">
        <f>PLANTILLA!A159</f>
        <v/>
      </c>
      <c r="B159" s="211" t="str">
        <f>PLANTILLA!B159</f>
        <v/>
      </c>
      <c r="C159" s="221">
        <f>PLANTILLA!C159</f>
        <v>1</v>
      </c>
      <c r="D159" s="222" t="str">
        <f>PLANTILLA!D159</f>
        <v>Kit</v>
      </c>
      <c r="G159" s="214">
        <f>P4IntMic!J159</f>
        <v>0</v>
      </c>
      <c r="H159" s="214">
        <f>P5IntMak!J159</f>
        <v>0</v>
      </c>
      <c r="I159" s="214">
        <f>P6IntMak!J159</f>
        <v>0</v>
      </c>
      <c r="J159" s="214">
        <f>P7IntMak!J159</f>
        <v>0</v>
      </c>
      <c r="M159" s="214">
        <f>P10IntEV3!J159</f>
        <v>0</v>
      </c>
      <c r="O159" s="106"/>
    </row>
    <row r="160" ht="15.75" customHeight="1">
      <c r="A160" s="121" t="str">
        <f>PLANTILLA!A160</f>
        <v/>
      </c>
      <c r="B160" s="211" t="str">
        <f>PLANTILLA!B160</f>
        <v/>
      </c>
      <c r="C160" s="221" t="str">
        <f>PLANTILLA!C160</f>
        <v/>
      </c>
      <c r="D160" s="222" t="str">
        <f>PLANTILLA!D160</f>
        <v/>
      </c>
      <c r="G160" s="214">
        <f>P4IntMic!J160</f>
        <v>0</v>
      </c>
      <c r="H160" s="214">
        <f>P5IntMak!J160</f>
        <v>0</v>
      </c>
      <c r="I160" s="214">
        <f>P6IntMak!J160</f>
        <v>0</v>
      </c>
      <c r="J160" s="214">
        <f>P7IntMak!J160</f>
        <v>0</v>
      </c>
      <c r="M160" s="214">
        <f>P10IntEV3!J160</f>
        <v>0</v>
      </c>
      <c r="O160" s="106"/>
    </row>
    <row r="161" ht="15.75" customHeight="1">
      <c r="A161" s="121" t="str">
        <f>PLANTILLA!A161</f>
        <v/>
      </c>
      <c r="B161" s="211" t="str">
        <f>PLANTILLA!B161</f>
        <v/>
      </c>
      <c r="C161" s="221" t="str">
        <f>PLANTILLA!C161</f>
        <v/>
      </c>
      <c r="D161" s="222" t="str">
        <f>PLANTILLA!D161</f>
        <v/>
      </c>
      <c r="G161" s="214">
        <f>P4IntMic!J161</f>
        <v>0</v>
      </c>
      <c r="H161" s="214">
        <f>P5IntMak!J161</f>
        <v>0</v>
      </c>
      <c r="I161" s="214">
        <f>P6IntMak!J161</f>
        <v>0</v>
      </c>
      <c r="J161" s="214">
        <f>P7IntMak!J161</f>
        <v>0</v>
      </c>
      <c r="M161" s="214">
        <f>P10IntEV3!J161</f>
        <v>0</v>
      </c>
      <c r="O161" s="106"/>
    </row>
    <row r="162" ht="15.75" customHeight="1">
      <c r="A162" s="121" t="str">
        <f>PLANTILLA!A162</f>
        <v/>
      </c>
      <c r="B162" s="211" t="str">
        <f>PLANTILLA!B162</f>
        <v/>
      </c>
      <c r="C162" s="221" t="str">
        <f>PLANTILLA!C162</f>
        <v/>
      </c>
      <c r="D162" s="222" t="str">
        <f>PLANTILLA!D162</f>
        <v/>
      </c>
      <c r="G162" s="214">
        <f>P4IntMic!J162</f>
        <v>0</v>
      </c>
      <c r="H162" s="214">
        <f>P5IntMak!J162</f>
        <v>0</v>
      </c>
      <c r="I162" s="214">
        <f>P6IntMak!J162</f>
        <v>0</v>
      </c>
      <c r="J162" s="214">
        <f>P7IntMak!J162</f>
        <v>0</v>
      </c>
      <c r="M162" s="214">
        <f>P10IntEV3!J162</f>
        <v>0</v>
      </c>
      <c r="O162" s="106"/>
    </row>
    <row r="163" ht="15.75" customHeight="1">
      <c r="A163" s="121" t="str">
        <f>PLANTILLA!A163</f>
        <v/>
      </c>
      <c r="B163" s="211" t="str">
        <f>PLANTILLA!B163</f>
        <v/>
      </c>
      <c r="C163" s="221" t="str">
        <f>PLANTILLA!C163</f>
        <v/>
      </c>
      <c r="D163" s="222" t="str">
        <f>PLANTILLA!D163</f>
        <v/>
      </c>
      <c r="G163" s="214">
        <f>P4IntMic!J163</f>
        <v>0</v>
      </c>
      <c r="H163" s="214">
        <f>P5IntMak!J163</f>
        <v>0</v>
      </c>
      <c r="I163" s="214">
        <f>P6IntMak!J163</f>
        <v>0</v>
      </c>
      <c r="J163" s="214">
        <f>P7IntMak!J163</f>
        <v>0</v>
      </c>
      <c r="M163" s="214">
        <f>P10IntEV3!J163</f>
        <v>0</v>
      </c>
      <c r="O163" s="106"/>
    </row>
    <row r="164" ht="15.75" customHeight="1">
      <c r="A164" s="121" t="str">
        <f>PLANTILLA!A164</f>
        <v/>
      </c>
      <c r="B164" s="211" t="str">
        <f>PLANTILLA!B164</f>
        <v/>
      </c>
      <c r="C164" s="221" t="str">
        <f>PLANTILLA!C164</f>
        <v/>
      </c>
      <c r="D164" s="222" t="str">
        <f>PLANTILLA!D164</f>
        <v/>
      </c>
      <c r="G164" s="214">
        <f>P4IntMic!J164</f>
        <v>0</v>
      </c>
      <c r="H164" s="214">
        <f>P5IntMak!J164</f>
        <v>0</v>
      </c>
      <c r="I164" s="214">
        <f>P6IntMak!J164</f>
        <v>0</v>
      </c>
      <c r="J164" s="214">
        <f>P7IntMak!J164</f>
        <v>0</v>
      </c>
      <c r="M164" s="214">
        <f>P10IntEV3!J164</f>
        <v>0</v>
      </c>
      <c r="O164" s="106"/>
    </row>
    <row r="165" ht="15.75" customHeight="1">
      <c r="A165" s="121" t="str">
        <f>PLANTILLA!A165</f>
        <v/>
      </c>
      <c r="B165" s="211" t="str">
        <f>PLANTILLA!B165</f>
        <v/>
      </c>
      <c r="C165" s="221" t="str">
        <f>PLANTILLA!C165</f>
        <v/>
      </c>
      <c r="D165" s="222" t="str">
        <f>PLANTILLA!D165</f>
        <v/>
      </c>
      <c r="H165" s="214">
        <f>P5IntMak!J165</f>
        <v>0</v>
      </c>
      <c r="I165" s="214">
        <f>P6IntMak!J165</f>
        <v>0</v>
      </c>
      <c r="J165" s="214">
        <f>P7IntMak!J165</f>
        <v>0</v>
      </c>
      <c r="M165" s="214">
        <f>P10IntEV3!J165</f>
        <v>0</v>
      </c>
      <c r="O165" s="106"/>
    </row>
    <row r="166" ht="15.75" customHeight="1">
      <c r="A166" s="121" t="str">
        <f>PLANTILLA!A166</f>
        <v/>
      </c>
      <c r="B166" s="211" t="str">
        <f>PLANTILLA!B166</f>
        <v/>
      </c>
      <c r="C166" s="221" t="str">
        <f>PLANTILLA!C166</f>
        <v/>
      </c>
      <c r="D166" s="222" t="str">
        <f>PLANTILLA!D166</f>
        <v/>
      </c>
      <c r="H166" s="214">
        <f>P5IntMak!J166</f>
        <v>0</v>
      </c>
      <c r="I166" s="214">
        <f>P6IntMak!J166</f>
        <v>0</v>
      </c>
      <c r="J166" s="214">
        <f>P7IntMak!J166</f>
        <v>0</v>
      </c>
      <c r="M166" s="214">
        <f>P10IntEV3!J166</f>
        <v>0</v>
      </c>
      <c r="O166" s="106"/>
    </row>
    <row r="167" ht="15.75" customHeight="1">
      <c r="A167" s="121" t="str">
        <f>PLANTILLA!A167</f>
        <v/>
      </c>
      <c r="B167" s="211" t="str">
        <f>PLANTILLA!B167</f>
        <v/>
      </c>
      <c r="C167" s="221" t="str">
        <f>PLANTILLA!C167</f>
        <v/>
      </c>
      <c r="D167" s="222" t="str">
        <f>PLANTILLA!D167</f>
        <v/>
      </c>
      <c r="H167" s="214" t="str">
        <f>P5IntMak!J167</f>
        <v/>
      </c>
      <c r="I167" s="214" t="str">
        <f>P6IntMak!J167</f>
        <v/>
      </c>
      <c r="J167" s="214" t="str">
        <f>P7IntMak!J167</f>
        <v/>
      </c>
      <c r="M167" s="214" t="str">
        <f>P10IntEV3!J167</f>
        <v/>
      </c>
      <c r="O167" s="106"/>
    </row>
    <row r="168" ht="15.75" customHeight="1">
      <c r="A168" s="121" t="str">
        <f>PLANTILLA!A168</f>
        <v/>
      </c>
      <c r="B168" s="211" t="str">
        <f>PLANTILLA!B168</f>
        <v/>
      </c>
      <c r="C168" s="221" t="str">
        <f>PLANTILLA!C168</f>
        <v/>
      </c>
      <c r="D168" s="222" t="str">
        <f>PLANTILLA!D168</f>
        <v/>
      </c>
      <c r="H168" s="214" t="str">
        <f>P5IntMak!J168</f>
        <v/>
      </c>
      <c r="I168" s="214" t="str">
        <f>P6IntMak!J168</f>
        <v/>
      </c>
      <c r="J168" s="214" t="str">
        <f>P7IntMak!J168</f>
        <v/>
      </c>
      <c r="M168" s="214" t="str">
        <f>P10IntEV3!J168</f>
        <v/>
      </c>
      <c r="O168" s="106"/>
    </row>
    <row r="169" ht="15.75" customHeight="1">
      <c r="A169" s="121" t="str">
        <f>PLANTILLA!A169</f>
        <v/>
      </c>
      <c r="B169" s="211" t="str">
        <f>PLANTILLA!B169</f>
        <v/>
      </c>
      <c r="C169" s="99"/>
      <c r="D169" s="222" t="str">
        <f>PLANTILLA!D169</f>
        <v/>
      </c>
      <c r="H169" s="214" t="str">
        <f>P5IntMak!J169</f>
        <v/>
      </c>
      <c r="I169" s="214" t="str">
        <f>P6IntMak!J169</f>
        <v/>
      </c>
      <c r="J169" s="214" t="str">
        <f>P7IntMak!J169</f>
        <v/>
      </c>
      <c r="M169" s="214" t="str">
        <f>P10IntEV3!J169</f>
        <v/>
      </c>
      <c r="O169" s="106"/>
    </row>
    <row r="170" ht="15.75" customHeight="1">
      <c r="A170" s="121" t="str">
        <f>PLANTILLA!A170</f>
        <v/>
      </c>
      <c r="B170" s="211" t="str">
        <f>PLANTILLA!B170</f>
        <v/>
      </c>
      <c r="C170" s="99"/>
      <c r="D170" s="222" t="str">
        <f>PLANTILLA!D170</f>
        <v/>
      </c>
      <c r="H170" s="214" t="str">
        <f>P5IntMak!J170</f>
        <v/>
      </c>
      <c r="I170" s="214" t="str">
        <f>P6IntMak!J170</f>
        <v/>
      </c>
      <c r="J170" s="214" t="str">
        <f>P7IntMak!J170</f>
        <v/>
      </c>
      <c r="M170" s="214" t="str">
        <f>P10IntEV3!J170</f>
        <v/>
      </c>
      <c r="O170" s="106"/>
    </row>
    <row r="171" ht="15.75" customHeight="1">
      <c r="A171" s="121" t="str">
        <f>PLANTILLA!A171</f>
        <v/>
      </c>
      <c r="B171" s="211" t="str">
        <f>PLANTILLA!B171</f>
        <v/>
      </c>
      <c r="C171" s="99"/>
      <c r="D171" s="222" t="str">
        <f>PLANTILLA!D171</f>
        <v/>
      </c>
      <c r="H171" s="214" t="str">
        <f>P5IntMak!J171</f>
        <v/>
      </c>
      <c r="I171" s="214" t="str">
        <f>P6IntMak!J171</f>
        <v/>
      </c>
      <c r="J171" s="214" t="str">
        <f>P7IntMak!J171</f>
        <v/>
      </c>
      <c r="M171" s="214" t="str">
        <f>P10IntEV3!J171</f>
        <v/>
      </c>
      <c r="O171" s="106"/>
    </row>
    <row r="172" ht="15.75" customHeight="1">
      <c r="A172" s="121" t="str">
        <f>PLANTILLA!A172</f>
        <v/>
      </c>
      <c r="B172" s="211" t="str">
        <f>PLANTILLA!B172</f>
        <v/>
      </c>
      <c r="C172" s="99"/>
      <c r="D172" s="99"/>
      <c r="H172" s="214" t="str">
        <f>P5IntMak!J172</f>
        <v/>
      </c>
      <c r="I172" s="214" t="str">
        <f>P6IntMak!J172</f>
        <v/>
      </c>
      <c r="J172" s="214" t="str">
        <f>P7IntMak!J172</f>
        <v/>
      </c>
      <c r="M172" s="214" t="str">
        <f>P10IntEV3!J172</f>
        <v/>
      </c>
      <c r="O172" s="106"/>
    </row>
    <row r="173" ht="15.75" customHeight="1">
      <c r="A173" s="121" t="str">
        <f>PLANTILLA!A173</f>
        <v/>
      </c>
      <c r="C173" s="99"/>
      <c r="D173" s="99"/>
      <c r="H173" s="214" t="str">
        <f>P5IntMak!J173</f>
        <v/>
      </c>
      <c r="I173" s="214" t="str">
        <f>P6IntMak!J173</f>
        <v/>
      </c>
      <c r="J173" s="214" t="str">
        <f>P7IntMak!J173</f>
        <v/>
      </c>
      <c r="M173" s="214" t="str">
        <f>P10IntEV3!J173</f>
        <v/>
      </c>
      <c r="O173" s="106"/>
    </row>
    <row r="174" ht="15.75" customHeight="1">
      <c r="A174" s="121" t="str">
        <f>PLANTILLA!A174</f>
        <v/>
      </c>
      <c r="C174" s="99"/>
      <c r="D174" s="99"/>
      <c r="H174" s="214" t="str">
        <f>P5IntMak!J174</f>
        <v/>
      </c>
      <c r="I174" s="214" t="str">
        <f>P6IntMak!J174</f>
        <v/>
      </c>
      <c r="M174" s="214" t="str">
        <f>P10IntEV3!J174</f>
        <v/>
      </c>
      <c r="O174" s="106"/>
    </row>
    <row r="175" ht="15.75" customHeight="1">
      <c r="A175" s="121" t="str">
        <f>PLANTILLA!A175</f>
        <v/>
      </c>
      <c r="C175" s="99"/>
      <c r="D175" s="99"/>
      <c r="H175" s="214" t="str">
        <f>P5IntMak!J175</f>
        <v/>
      </c>
      <c r="M175" s="214" t="str">
        <f>P10IntEV3!J175</f>
        <v/>
      </c>
      <c r="O175" s="106"/>
    </row>
    <row r="176" ht="15.75" customHeight="1">
      <c r="A176" s="121" t="str">
        <f>PLANTILLA!A176</f>
        <v/>
      </c>
      <c r="C176" s="99"/>
      <c r="D176" s="99"/>
      <c r="H176" s="214" t="str">
        <f>P5IntMak!J176</f>
        <v/>
      </c>
      <c r="M176" s="214" t="str">
        <f>P10IntEV3!J176</f>
        <v/>
      </c>
      <c r="O176" s="106"/>
    </row>
    <row r="177" ht="15.75" customHeight="1">
      <c r="A177" s="121" t="str">
        <f>PLANTILLA!A177</f>
        <v/>
      </c>
      <c r="C177" s="99"/>
      <c r="D177" s="99"/>
      <c r="O177" s="106"/>
    </row>
    <row r="178" ht="15.75" customHeight="1">
      <c r="A178" s="121" t="str">
        <f>PLANTILLA!A178</f>
        <v/>
      </c>
      <c r="C178" s="99"/>
      <c r="D178" s="99"/>
      <c r="O178" s="106"/>
    </row>
    <row r="179" ht="15.75" customHeight="1">
      <c r="A179" s="121" t="str">
        <f>PLANTILLA!A179</f>
        <v/>
      </c>
      <c r="C179" s="99"/>
      <c r="D179" s="99"/>
      <c r="O179" s="106"/>
    </row>
    <row r="180" ht="15.75" customHeight="1">
      <c r="A180" s="121" t="str">
        <f>PLANTILLA!A180</f>
        <v/>
      </c>
      <c r="C180" s="99"/>
      <c r="D180" s="99"/>
      <c r="O180" s="106"/>
    </row>
    <row r="181" ht="15.75" customHeight="1">
      <c r="A181" s="121" t="str">
        <f>PLANTILLA!A181</f>
        <v/>
      </c>
      <c r="C181" s="99"/>
      <c r="D181" s="99"/>
      <c r="O181" s="106"/>
    </row>
    <row r="182" ht="15.75" customHeight="1">
      <c r="A182" s="121" t="str">
        <f>PLANTILLA!A182</f>
        <v/>
      </c>
      <c r="C182" s="99"/>
      <c r="D182" s="99"/>
      <c r="O182" s="106"/>
    </row>
    <row r="183" ht="15.75" customHeight="1">
      <c r="A183" s="121" t="str">
        <f>PLANTILLA!A183</f>
        <v/>
      </c>
      <c r="C183" s="99"/>
      <c r="D183" s="99"/>
      <c r="O183" s="106"/>
    </row>
    <row r="184" ht="15.75" customHeight="1">
      <c r="A184" s="121" t="str">
        <f>PLANTILLA!A184</f>
        <v/>
      </c>
      <c r="C184" s="99"/>
      <c r="D184" s="99"/>
      <c r="O184" s="106"/>
    </row>
    <row r="185" ht="15.75" customHeight="1">
      <c r="A185" s="121" t="str">
        <f>PLANTILLA!A185</f>
        <v/>
      </c>
      <c r="C185" s="99"/>
      <c r="D185" s="99"/>
      <c r="O185" s="106"/>
    </row>
    <row r="186" ht="15.75" customHeight="1">
      <c r="A186" s="121" t="str">
        <f>PLANTILLA!A186</f>
        <v/>
      </c>
      <c r="C186" s="99"/>
      <c r="D186" s="99"/>
      <c r="O186" s="106"/>
    </row>
    <row r="187" ht="15.75" customHeight="1">
      <c r="A187" s="121" t="str">
        <f>PLANTILLA!A187</f>
        <v/>
      </c>
      <c r="C187" s="99"/>
      <c r="D187" s="99"/>
      <c r="O187" s="106"/>
    </row>
    <row r="188" ht="15.75" customHeight="1">
      <c r="A188" s="121" t="str">
        <f>PLANTILLA!A188</f>
        <v/>
      </c>
      <c r="C188" s="99"/>
      <c r="D188" s="99"/>
      <c r="O188" s="106"/>
    </row>
    <row r="189" ht="15.75" customHeight="1">
      <c r="A189" s="121" t="str">
        <f>PLANTILLA!A189</f>
        <v/>
      </c>
      <c r="C189" s="99"/>
      <c r="D189" s="99"/>
      <c r="O189" s="106"/>
    </row>
    <row r="190" ht="15.75" customHeight="1">
      <c r="A190" s="121" t="str">
        <f>PLANTILLA!A190</f>
        <v/>
      </c>
      <c r="C190" s="99"/>
      <c r="D190" s="99"/>
      <c r="O190" s="106"/>
    </row>
    <row r="191" ht="15.75" customHeight="1">
      <c r="A191" s="121" t="str">
        <f>PLANTILLA!A191</f>
        <v/>
      </c>
      <c r="C191" s="99"/>
      <c r="D191" s="99"/>
      <c r="O191" s="106"/>
    </row>
    <row r="192" ht="15.75" customHeight="1">
      <c r="A192" s="121" t="str">
        <f>PLANTILLA!A192</f>
        <v/>
      </c>
      <c r="C192" s="99"/>
      <c r="D192" s="99"/>
      <c r="O192" s="106"/>
    </row>
    <row r="193" ht="15.75" customHeight="1">
      <c r="A193" s="121" t="str">
        <f>PLANTILLA!A193</f>
        <v/>
      </c>
      <c r="C193" s="99"/>
      <c r="D193" s="99"/>
      <c r="O193" s="106"/>
    </row>
    <row r="194" ht="15.75" customHeight="1">
      <c r="A194" s="121" t="str">
        <f>PLANTILLA!A194</f>
        <v/>
      </c>
      <c r="C194" s="99"/>
      <c r="D194" s="99"/>
      <c r="O194" s="106"/>
    </row>
    <row r="195" ht="15.75" customHeight="1">
      <c r="A195" s="121" t="str">
        <f>PLANTILLA!A195</f>
        <v/>
      </c>
      <c r="C195" s="99"/>
      <c r="D195" s="99"/>
      <c r="O195" s="106"/>
    </row>
    <row r="196" ht="15.75" customHeight="1">
      <c r="A196" s="121" t="str">
        <f>PLANTILLA!A196</f>
        <v/>
      </c>
      <c r="C196" s="99"/>
      <c r="D196" s="99"/>
      <c r="O196" s="106"/>
    </row>
    <row r="197" ht="15.75" customHeight="1">
      <c r="A197" s="121" t="str">
        <f>PLANTILLA!A197</f>
        <v/>
      </c>
      <c r="C197" s="99"/>
      <c r="D197" s="99"/>
      <c r="O197" s="106"/>
    </row>
    <row r="198" ht="15.75" customHeight="1">
      <c r="A198" s="121" t="str">
        <f>PLANTILLA!A198</f>
        <v/>
      </c>
      <c r="C198" s="99"/>
      <c r="D198" s="99"/>
      <c r="O198" s="106"/>
    </row>
    <row r="199" ht="15.75" customHeight="1">
      <c r="A199" s="121" t="str">
        <f>PLANTILLA!A199</f>
        <v/>
      </c>
      <c r="C199" s="99"/>
      <c r="D199" s="99"/>
      <c r="O199" s="106"/>
    </row>
    <row r="200" ht="15.75" customHeight="1">
      <c r="A200" s="121" t="str">
        <f>PLANTILLA!A200</f>
        <v/>
      </c>
      <c r="C200" s="99"/>
      <c r="D200" s="99"/>
      <c r="O200" s="106"/>
    </row>
    <row r="201" ht="15.75" customHeight="1">
      <c r="A201" s="121" t="str">
        <f>PLANTILLA!A201</f>
        <v/>
      </c>
      <c r="C201" s="99"/>
      <c r="D201" s="99"/>
      <c r="O201" s="106"/>
    </row>
    <row r="202" ht="15.75" customHeight="1">
      <c r="A202" s="121" t="str">
        <f>PLANTILLA!A202</f>
        <v/>
      </c>
      <c r="C202" s="99"/>
      <c r="D202" s="99"/>
      <c r="O202" s="106"/>
    </row>
    <row r="203" ht="15.75" customHeight="1">
      <c r="A203" s="121" t="str">
        <f>PLANTILLA!A203</f>
        <v/>
      </c>
      <c r="C203" s="99"/>
      <c r="D203" s="99"/>
      <c r="O203" s="106"/>
    </row>
    <row r="204" ht="15.75" customHeight="1">
      <c r="A204" s="121" t="str">
        <f>PLANTILLA!A204</f>
        <v/>
      </c>
      <c r="C204" s="99"/>
      <c r="D204" s="99"/>
      <c r="O204" s="106"/>
    </row>
    <row r="205" ht="15.75" customHeight="1">
      <c r="A205" s="121" t="str">
        <f>PLANTILLA!A205</f>
        <v/>
      </c>
      <c r="C205" s="99"/>
      <c r="D205" s="99"/>
      <c r="O205" s="106"/>
    </row>
    <row r="206" ht="15.75" customHeight="1">
      <c r="A206" s="121" t="str">
        <f>PLANTILLA!A206</f>
        <v/>
      </c>
      <c r="C206" s="99"/>
      <c r="D206" s="99"/>
      <c r="O206" s="106"/>
    </row>
    <row r="207" ht="15.75" customHeight="1">
      <c r="A207" s="121" t="str">
        <f>PLANTILLA!A207</f>
        <v/>
      </c>
      <c r="C207" s="99"/>
      <c r="D207" s="99"/>
      <c r="O207" s="106"/>
    </row>
    <row r="208" ht="15.75" customHeight="1">
      <c r="A208" s="121" t="str">
        <f>PLANTILLA!A208</f>
        <v/>
      </c>
      <c r="C208" s="99"/>
      <c r="D208" s="99"/>
      <c r="O208" s="106"/>
    </row>
    <row r="209" ht="15.75" customHeight="1">
      <c r="C209" s="99"/>
      <c r="D209" s="99"/>
      <c r="O209" s="106"/>
    </row>
    <row r="210" ht="15.75" customHeight="1">
      <c r="C210" s="99"/>
      <c r="D210" s="99"/>
      <c r="O210" s="106"/>
    </row>
    <row r="211" ht="15.75" customHeight="1">
      <c r="C211" s="99"/>
      <c r="D211" s="99"/>
      <c r="O211" s="106"/>
    </row>
    <row r="212" ht="15.75" customHeight="1">
      <c r="C212" s="99"/>
      <c r="D212" s="99"/>
      <c r="O212" s="106"/>
    </row>
    <row r="213" ht="15.75" customHeight="1">
      <c r="C213" s="99"/>
      <c r="D213" s="99"/>
      <c r="O213" s="106"/>
    </row>
    <row r="214" ht="15.75" customHeight="1">
      <c r="C214" s="99"/>
      <c r="D214" s="99"/>
      <c r="O214" s="106"/>
    </row>
    <row r="215" ht="15.75" customHeight="1">
      <c r="C215" s="99"/>
      <c r="D215" s="99"/>
      <c r="O215" s="106"/>
    </row>
    <row r="216" ht="15.75" customHeight="1">
      <c r="C216" s="99"/>
      <c r="D216" s="99"/>
      <c r="O216" s="106"/>
    </row>
    <row r="217" ht="15.75" customHeight="1">
      <c r="C217" s="99"/>
      <c r="D217" s="99"/>
      <c r="O217" s="106"/>
    </row>
    <row r="218" ht="15.75" customHeight="1">
      <c r="C218" s="99"/>
      <c r="D218" s="99"/>
      <c r="O218" s="106"/>
    </row>
    <row r="219" ht="15.75" customHeight="1">
      <c r="C219" s="99"/>
      <c r="D219" s="99"/>
      <c r="O219" s="106"/>
    </row>
    <row r="220" ht="15.75" customHeight="1">
      <c r="C220" s="99"/>
      <c r="D220" s="99"/>
      <c r="O220" s="106"/>
    </row>
    <row r="221" ht="15.75" customHeight="1">
      <c r="C221" s="99"/>
      <c r="D221" s="99"/>
      <c r="O221" s="106"/>
    </row>
    <row r="222" ht="15.75" customHeight="1">
      <c r="C222" s="99"/>
      <c r="D222" s="99"/>
      <c r="O222" s="106"/>
    </row>
    <row r="223" ht="15.75" customHeight="1">
      <c r="C223" s="99"/>
      <c r="D223" s="99"/>
      <c r="O223" s="106"/>
    </row>
    <row r="224" ht="15.75" customHeight="1">
      <c r="C224" s="99"/>
      <c r="D224" s="99"/>
      <c r="O224" s="106"/>
    </row>
    <row r="225" ht="15.75" customHeight="1">
      <c r="C225" s="99"/>
      <c r="D225" s="99"/>
      <c r="O225" s="106"/>
    </row>
    <row r="226" ht="15.75" customHeight="1">
      <c r="C226" s="99"/>
      <c r="D226" s="99"/>
      <c r="O226" s="106"/>
    </row>
    <row r="227" ht="15.75" customHeight="1">
      <c r="C227" s="99"/>
      <c r="D227" s="99"/>
      <c r="O227" s="106"/>
    </row>
    <row r="228" ht="15.75" customHeight="1">
      <c r="C228" s="99"/>
      <c r="D228" s="99"/>
      <c r="O228" s="106"/>
    </row>
    <row r="229" ht="15.75" customHeight="1">
      <c r="C229" s="99"/>
      <c r="D229" s="99"/>
      <c r="O229" s="106"/>
    </row>
    <row r="230" ht="15.75" customHeight="1">
      <c r="C230" s="99"/>
      <c r="D230" s="99"/>
      <c r="O230" s="106"/>
    </row>
    <row r="231" ht="15.75" customHeight="1">
      <c r="C231" s="99"/>
      <c r="D231" s="99"/>
      <c r="O231" s="106"/>
    </row>
    <row r="232" ht="15.75" customHeight="1">
      <c r="C232" s="99"/>
      <c r="D232" s="99"/>
      <c r="O232" s="106"/>
    </row>
    <row r="233" ht="15.75" customHeight="1">
      <c r="C233" s="99"/>
      <c r="D233" s="99"/>
      <c r="O233" s="106"/>
    </row>
    <row r="234" ht="15.75" customHeight="1">
      <c r="C234" s="99"/>
      <c r="D234" s="99"/>
      <c r="O234" s="106"/>
    </row>
    <row r="235" ht="15.75" customHeight="1">
      <c r="C235" s="99"/>
      <c r="D235" s="99"/>
      <c r="O235" s="106"/>
    </row>
    <row r="236" ht="15.75" customHeight="1">
      <c r="C236" s="99"/>
      <c r="D236" s="99"/>
      <c r="O236" s="106"/>
    </row>
    <row r="237" ht="15.75" customHeight="1">
      <c r="C237" s="99"/>
      <c r="D237" s="99"/>
      <c r="O237" s="106"/>
    </row>
    <row r="238" ht="15.75" customHeight="1">
      <c r="C238" s="99"/>
      <c r="D238" s="99"/>
      <c r="O238" s="106"/>
    </row>
    <row r="239" ht="15.75" customHeight="1">
      <c r="C239" s="99"/>
      <c r="D239" s="99"/>
      <c r="O239" s="106"/>
    </row>
    <row r="240" ht="15.75" customHeight="1">
      <c r="C240" s="99"/>
      <c r="D240" s="99"/>
      <c r="O240" s="106"/>
    </row>
    <row r="241" ht="15.75" customHeight="1">
      <c r="C241" s="99"/>
      <c r="D241" s="99"/>
      <c r="O241" s="106"/>
    </row>
    <row r="242" ht="15.75" customHeight="1">
      <c r="C242" s="99"/>
      <c r="D242" s="99"/>
      <c r="O242" s="106"/>
    </row>
    <row r="243" ht="15.75" customHeight="1">
      <c r="C243" s="99"/>
      <c r="D243" s="99"/>
      <c r="O243" s="106"/>
    </row>
    <row r="244" ht="15.75" customHeight="1">
      <c r="C244" s="99"/>
      <c r="D244" s="99"/>
      <c r="O244" s="106"/>
    </row>
    <row r="245" ht="15.75" customHeight="1">
      <c r="C245" s="99"/>
      <c r="D245" s="99"/>
      <c r="O245" s="106"/>
    </row>
    <row r="246" ht="15.75" customHeight="1">
      <c r="C246" s="99"/>
      <c r="D246" s="99"/>
      <c r="O246" s="106"/>
    </row>
    <row r="247" ht="15.75" customHeight="1">
      <c r="C247" s="99"/>
      <c r="D247" s="99"/>
      <c r="O247" s="106"/>
    </row>
    <row r="248" ht="15.75" customHeight="1">
      <c r="C248" s="99"/>
      <c r="D248" s="99"/>
      <c r="O248" s="106"/>
    </row>
    <row r="249" ht="15.75" customHeight="1">
      <c r="C249" s="99"/>
      <c r="D249" s="99"/>
      <c r="O249" s="106"/>
    </row>
    <row r="250" ht="15.75" customHeight="1">
      <c r="C250" s="99"/>
      <c r="D250" s="99"/>
      <c r="O250" s="106"/>
    </row>
    <row r="251" ht="15.75" customHeight="1">
      <c r="C251" s="99"/>
      <c r="D251" s="99"/>
      <c r="O251" s="106"/>
    </row>
    <row r="252" ht="15.75" customHeight="1">
      <c r="C252" s="99"/>
      <c r="D252" s="99"/>
      <c r="O252" s="106"/>
    </row>
    <row r="253" ht="15.75" customHeight="1">
      <c r="C253" s="99"/>
      <c r="D253" s="99"/>
      <c r="O253" s="106"/>
    </row>
    <row r="254" ht="15.75" customHeight="1">
      <c r="C254" s="99"/>
      <c r="D254" s="99"/>
      <c r="O254" s="106"/>
    </row>
    <row r="255" ht="15.75" customHeight="1">
      <c r="C255" s="99"/>
      <c r="D255" s="99"/>
      <c r="O255" s="106"/>
    </row>
    <row r="256" ht="15.75" customHeight="1">
      <c r="C256" s="99"/>
      <c r="D256" s="99"/>
      <c r="O256" s="106"/>
    </row>
    <row r="257" ht="15.75" customHeight="1">
      <c r="C257" s="99"/>
      <c r="D257" s="99"/>
      <c r="O257" s="106"/>
    </row>
    <row r="258" ht="15.75" customHeight="1">
      <c r="C258" s="99"/>
      <c r="D258" s="99"/>
      <c r="O258" s="106"/>
    </row>
    <row r="259" ht="15.75" customHeight="1">
      <c r="C259" s="99"/>
      <c r="D259" s="99"/>
      <c r="O259" s="106"/>
    </row>
    <row r="260" ht="15.75" customHeight="1">
      <c r="C260" s="99"/>
      <c r="D260" s="99"/>
      <c r="O260" s="106"/>
    </row>
    <row r="261" ht="15.75" customHeight="1">
      <c r="C261" s="99"/>
      <c r="D261" s="99"/>
      <c r="O261" s="106"/>
    </row>
    <row r="262" ht="15.75" customHeight="1">
      <c r="C262" s="99"/>
      <c r="D262" s="99"/>
      <c r="O262" s="106"/>
    </row>
    <row r="263" ht="15.75" customHeight="1">
      <c r="C263" s="99"/>
      <c r="D263" s="99"/>
      <c r="O263" s="106"/>
    </row>
    <row r="264" ht="15.75" customHeight="1">
      <c r="C264" s="99"/>
      <c r="D264" s="99"/>
      <c r="O264" s="106"/>
    </row>
    <row r="265" ht="15.75" customHeight="1">
      <c r="C265" s="99"/>
      <c r="D265" s="99"/>
      <c r="O265" s="106"/>
    </row>
    <row r="266" ht="15.75" customHeight="1">
      <c r="C266" s="99"/>
      <c r="D266" s="99"/>
      <c r="O266" s="106"/>
    </row>
    <row r="267" ht="15.75" customHeight="1">
      <c r="C267" s="99"/>
      <c r="D267" s="99"/>
      <c r="O267" s="106"/>
    </row>
    <row r="268" ht="15.75" customHeight="1">
      <c r="C268" s="99"/>
      <c r="D268" s="99"/>
      <c r="O268" s="106"/>
    </row>
    <row r="269" ht="15.75" customHeight="1">
      <c r="C269" s="99"/>
      <c r="D269" s="99"/>
      <c r="O269" s="106"/>
    </row>
    <row r="270" ht="15.75" customHeight="1">
      <c r="C270" s="99"/>
      <c r="D270" s="99"/>
      <c r="O270" s="106"/>
    </row>
    <row r="271" ht="15.75" customHeight="1">
      <c r="C271" s="99"/>
      <c r="D271" s="99"/>
      <c r="O271" s="106"/>
    </row>
    <row r="272" ht="15.75" customHeight="1">
      <c r="C272" s="99"/>
      <c r="D272" s="99"/>
      <c r="O272" s="106"/>
    </row>
    <row r="273" ht="15.75" customHeight="1">
      <c r="C273" s="99"/>
      <c r="D273" s="99"/>
      <c r="O273" s="106"/>
    </row>
    <row r="274" ht="15.75" customHeight="1">
      <c r="C274" s="99"/>
      <c r="D274" s="99"/>
      <c r="O274" s="106"/>
    </row>
    <row r="275" ht="15.75" customHeight="1">
      <c r="C275" s="99"/>
      <c r="D275" s="99"/>
      <c r="O275" s="106"/>
    </row>
    <row r="276" ht="15.75" customHeight="1">
      <c r="C276" s="99"/>
      <c r="D276" s="99"/>
      <c r="O276" s="106"/>
    </row>
    <row r="277" ht="15.75" customHeight="1">
      <c r="C277" s="99"/>
      <c r="D277" s="99"/>
      <c r="O277" s="106"/>
    </row>
    <row r="278" ht="15.75" customHeight="1">
      <c r="C278" s="99"/>
      <c r="D278" s="99"/>
      <c r="O278" s="106"/>
    </row>
    <row r="279" ht="15.75" customHeight="1">
      <c r="C279" s="99"/>
      <c r="D279" s="99"/>
      <c r="O279" s="106"/>
    </row>
    <row r="280" ht="15.75" customHeight="1">
      <c r="C280" s="99"/>
      <c r="D280" s="99"/>
      <c r="O280" s="106"/>
    </row>
    <row r="281" ht="15.75" customHeight="1">
      <c r="C281" s="99"/>
      <c r="D281" s="99"/>
      <c r="O281" s="106"/>
    </row>
    <row r="282" ht="15.75" customHeight="1">
      <c r="C282" s="99"/>
      <c r="D282" s="99"/>
      <c r="O282" s="106"/>
    </row>
    <row r="283" ht="15.75" customHeight="1">
      <c r="C283" s="99"/>
      <c r="D283" s="99"/>
      <c r="O283" s="106"/>
    </row>
    <row r="284" ht="15.75" customHeight="1">
      <c r="C284" s="99"/>
      <c r="D284" s="99"/>
      <c r="O284" s="106"/>
    </row>
    <row r="285" ht="15.75" customHeight="1">
      <c r="C285" s="99"/>
      <c r="D285" s="99"/>
      <c r="O285" s="106"/>
    </row>
    <row r="286" ht="15.75" customHeight="1">
      <c r="C286" s="99"/>
      <c r="D286" s="99"/>
      <c r="O286" s="106"/>
    </row>
    <row r="287" ht="15.75" customHeight="1">
      <c r="C287" s="99"/>
      <c r="D287" s="99"/>
      <c r="O287" s="106"/>
    </row>
    <row r="288" ht="15.75" customHeight="1">
      <c r="C288" s="99"/>
      <c r="D288" s="99"/>
      <c r="O288" s="106"/>
    </row>
    <row r="289" ht="15.75" customHeight="1">
      <c r="C289" s="99"/>
      <c r="D289" s="99"/>
      <c r="O289" s="106"/>
    </row>
    <row r="290" ht="15.75" customHeight="1">
      <c r="C290" s="99"/>
      <c r="D290" s="99"/>
      <c r="O290" s="106"/>
    </row>
    <row r="291" ht="15.75" customHeight="1">
      <c r="C291" s="99"/>
      <c r="D291" s="99"/>
      <c r="O291" s="106"/>
    </row>
    <row r="292" ht="15.75" customHeight="1">
      <c r="C292" s="99"/>
      <c r="D292" s="99"/>
      <c r="O292" s="106"/>
    </row>
    <row r="293" ht="15.75" customHeight="1">
      <c r="C293" s="99"/>
      <c r="D293" s="99"/>
      <c r="O293" s="106"/>
    </row>
    <row r="294" ht="15.75" customHeight="1">
      <c r="C294" s="99"/>
      <c r="D294" s="99"/>
      <c r="O294" s="106"/>
    </row>
    <row r="295" ht="15.75" customHeight="1">
      <c r="C295" s="99"/>
      <c r="D295" s="99"/>
      <c r="O295" s="106"/>
    </row>
    <row r="296" ht="15.75" customHeight="1">
      <c r="C296" s="99"/>
      <c r="D296" s="99"/>
      <c r="O296" s="106"/>
    </row>
    <row r="297" ht="15.75" customHeight="1">
      <c r="C297" s="99"/>
      <c r="D297" s="99"/>
      <c r="O297" s="106"/>
    </row>
    <row r="298" ht="15.75" customHeight="1">
      <c r="C298" s="99"/>
      <c r="D298" s="99"/>
      <c r="O298" s="106"/>
    </row>
    <row r="299" ht="15.75" customHeight="1">
      <c r="C299" s="99"/>
      <c r="D299" s="99"/>
      <c r="O299" s="106"/>
    </row>
    <row r="300" ht="15.75" customHeight="1">
      <c r="C300" s="99"/>
      <c r="D300" s="99"/>
      <c r="O300" s="106"/>
    </row>
    <row r="301" ht="15.75" customHeight="1">
      <c r="C301" s="99"/>
      <c r="D301" s="99"/>
      <c r="O301" s="106"/>
    </row>
    <row r="302" ht="15.75" customHeight="1">
      <c r="C302" s="99"/>
      <c r="D302" s="99"/>
      <c r="O302" s="106"/>
    </row>
    <row r="303" ht="15.75" customHeight="1">
      <c r="C303" s="99"/>
      <c r="D303" s="99"/>
      <c r="O303" s="106"/>
    </row>
    <row r="304" ht="15.75" customHeight="1">
      <c r="C304" s="99"/>
      <c r="D304" s="99"/>
      <c r="O304" s="106"/>
    </row>
    <row r="305" ht="15.75" customHeight="1">
      <c r="C305" s="99"/>
      <c r="D305" s="99"/>
      <c r="O305" s="106"/>
    </row>
    <row r="306" ht="15.75" customHeight="1">
      <c r="C306" s="99"/>
      <c r="D306" s="99"/>
      <c r="O306" s="106"/>
    </row>
    <row r="307" ht="15.75" customHeight="1">
      <c r="C307" s="99"/>
      <c r="D307" s="99"/>
      <c r="O307" s="106"/>
    </row>
    <row r="308" ht="15.75" customHeight="1">
      <c r="C308" s="99"/>
      <c r="D308" s="99"/>
      <c r="O308" s="106"/>
    </row>
    <row r="309" ht="15.75" customHeight="1">
      <c r="C309" s="99"/>
      <c r="D309" s="99"/>
      <c r="O309" s="106"/>
    </row>
    <row r="310" ht="15.75" customHeight="1">
      <c r="C310" s="99"/>
      <c r="D310" s="99"/>
      <c r="O310" s="106"/>
    </row>
    <row r="311" ht="15.75" customHeight="1">
      <c r="C311" s="99"/>
      <c r="D311" s="99"/>
      <c r="O311" s="106"/>
    </row>
    <row r="312" ht="15.75" customHeight="1">
      <c r="C312" s="99"/>
      <c r="D312" s="99"/>
      <c r="O312" s="106"/>
    </row>
    <row r="313" ht="15.75" customHeight="1">
      <c r="C313" s="99"/>
      <c r="D313" s="99"/>
      <c r="O313" s="106"/>
    </row>
    <row r="314" ht="15.75" customHeight="1">
      <c r="C314" s="99"/>
      <c r="D314" s="99"/>
      <c r="O314" s="106"/>
    </row>
    <row r="315" ht="15.75" customHeight="1">
      <c r="C315" s="99"/>
      <c r="D315" s="99"/>
      <c r="O315" s="106"/>
    </row>
    <row r="316" ht="15.75" customHeight="1">
      <c r="C316" s="99"/>
      <c r="D316" s="99"/>
      <c r="O316" s="106"/>
    </row>
    <row r="317" ht="15.75" customHeight="1">
      <c r="C317" s="99"/>
      <c r="D317" s="99"/>
      <c r="O317" s="106"/>
    </row>
    <row r="318" ht="15.75" customHeight="1">
      <c r="C318" s="99"/>
      <c r="D318" s="99"/>
      <c r="O318" s="106"/>
    </row>
    <row r="319" ht="15.75" customHeight="1">
      <c r="C319" s="99"/>
      <c r="D319" s="99"/>
      <c r="O319" s="106"/>
    </row>
    <row r="320" ht="15.75" customHeight="1">
      <c r="C320" s="99"/>
      <c r="D320" s="99"/>
      <c r="O320" s="106"/>
    </row>
    <row r="321" ht="15.75" customHeight="1">
      <c r="C321" s="99"/>
      <c r="D321" s="99"/>
      <c r="O321" s="106"/>
    </row>
    <row r="322" ht="15.75" customHeight="1">
      <c r="C322" s="99"/>
      <c r="D322" s="99"/>
      <c r="O322" s="106"/>
    </row>
    <row r="323" ht="15.75" customHeight="1">
      <c r="C323" s="99"/>
      <c r="D323" s="99"/>
      <c r="O323" s="106"/>
    </row>
    <row r="324" ht="15.75" customHeight="1">
      <c r="C324" s="99"/>
      <c r="D324" s="99"/>
      <c r="O324" s="106"/>
    </row>
    <row r="325" ht="15.75" customHeight="1">
      <c r="C325" s="99"/>
      <c r="D325" s="99"/>
      <c r="O325" s="106"/>
    </row>
    <row r="326" ht="15.75" customHeight="1">
      <c r="C326" s="99"/>
      <c r="D326" s="99"/>
      <c r="O326" s="106"/>
    </row>
    <row r="327" ht="15.75" customHeight="1">
      <c r="C327" s="99"/>
      <c r="D327" s="99"/>
      <c r="O327" s="106"/>
    </row>
    <row r="328" ht="15.75" customHeight="1">
      <c r="C328" s="99"/>
      <c r="D328" s="99"/>
      <c r="O328" s="106"/>
    </row>
    <row r="329" ht="15.75" customHeight="1">
      <c r="C329" s="99"/>
      <c r="D329" s="99"/>
      <c r="O329" s="106"/>
    </row>
    <row r="330" ht="15.75" customHeight="1">
      <c r="C330" s="99"/>
      <c r="D330" s="99"/>
      <c r="O330" s="106"/>
    </row>
    <row r="331" ht="15.75" customHeight="1">
      <c r="C331" s="99"/>
      <c r="D331" s="99"/>
      <c r="O331" s="106"/>
    </row>
    <row r="332" ht="15.75" customHeight="1">
      <c r="C332" s="99"/>
      <c r="D332" s="99"/>
      <c r="O332" s="106"/>
    </row>
    <row r="333" ht="15.75" customHeight="1">
      <c r="C333" s="99"/>
      <c r="D333" s="99"/>
      <c r="O333" s="106"/>
    </row>
    <row r="334" ht="15.75" customHeight="1">
      <c r="C334" s="99"/>
      <c r="D334" s="99"/>
      <c r="O334" s="106"/>
    </row>
    <row r="335" ht="15.75" customHeight="1">
      <c r="C335" s="99"/>
      <c r="D335" s="99"/>
      <c r="O335" s="106"/>
    </row>
    <row r="336" ht="15.75" customHeight="1">
      <c r="C336" s="99"/>
      <c r="D336" s="99"/>
      <c r="O336" s="106"/>
    </row>
    <row r="337" ht="15.75" customHeight="1">
      <c r="C337" s="99"/>
      <c r="D337" s="99"/>
      <c r="O337" s="106"/>
    </row>
    <row r="338" ht="15.75" customHeight="1">
      <c r="C338" s="99"/>
      <c r="D338" s="99"/>
      <c r="O338" s="106"/>
    </row>
    <row r="339" ht="15.75" customHeight="1">
      <c r="C339" s="99"/>
      <c r="D339" s="99"/>
      <c r="O339" s="106"/>
    </row>
    <row r="340" ht="15.75" customHeight="1">
      <c r="C340" s="99"/>
      <c r="D340" s="99"/>
      <c r="O340" s="106"/>
    </row>
    <row r="341" ht="15.75" customHeight="1">
      <c r="C341" s="99"/>
      <c r="D341" s="99"/>
      <c r="O341" s="106"/>
    </row>
    <row r="342" ht="15.75" customHeight="1">
      <c r="C342" s="99"/>
      <c r="D342" s="99"/>
      <c r="O342" s="106"/>
    </row>
    <row r="343" ht="15.75" customHeight="1">
      <c r="C343" s="99"/>
      <c r="D343" s="99"/>
      <c r="O343" s="106"/>
    </row>
    <row r="344" ht="15.75" customHeight="1">
      <c r="C344" s="99"/>
      <c r="D344" s="99"/>
      <c r="O344" s="106"/>
    </row>
    <row r="345" ht="15.75" customHeight="1">
      <c r="C345" s="99"/>
      <c r="D345" s="99"/>
      <c r="O345" s="106"/>
    </row>
    <row r="346" ht="15.75" customHeight="1">
      <c r="C346" s="99"/>
      <c r="D346" s="99"/>
      <c r="O346" s="106"/>
    </row>
    <row r="347" ht="15.75" customHeight="1">
      <c r="C347" s="99"/>
      <c r="D347" s="99"/>
      <c r="O347" s="106"/>
    </row>
    <row r="348" ht="15.75" customHeight="1">
      <c r="C348" s="99"/>
      <c r="D348" s="99"/>
      <c r="O348" s="106"/>
    </row>
    <row r="349" ht="15.75" customHeight="1">
      <c r="C349" s="99"/>
      <c r="D349" s="99"/>
      <c r="O349" s="106"/>
    </row>
    <row r="350" ht="15.75" customHeight="1">
      <c r="C350" s="99"/>
      <c r="D350" s="99"/>
      <c r="O350" s="106"/>
    </row>
    <row r="351" ht="15.75" customHeight="1">
      <c r="C351" s="99"/>
      <c r="D351" s="99"/>
      <c r="O351" s="106"/>
    </row>
    <row r="352" ht="15.75" customHeight="1">
      <c r="C352" s="99"/>
      <c r="D352" s="99"/>
      <c r="O352" s="106"/>
    </row>
    <row r="353" ht="15.75" customHeight="1">
      <c r="C353" s="99"/>
      <c r="D353" s="99"/>
      <c r="O353" s="106"/>
    </row>
    <row r="354" ht="15.75" customHeight="1">
      <c r="C354" s="99"/>
      <c r="D354" s="99"/>
      <c r="O354" s="106"/>
    </row>
    <row r="355" ht="15.75" customHeight="1">
      <c r="C355" s="99"/>
      <c r="D355" s="99"/>
      <c r="O355" s="106"/>
    </row>
    <row r="356" ht="15.75" customHeight="1">
      <c r="C356" s="99"/>
      <c r="D356" s="99"/>
      <c r="O356" s="106"/>
    </row>
    <row r="357" ht="15.75" customHeight="1">
      <c r="C357" s="99"/>
      <c r="D357" s="99"/>
      <c r="O357" s="106"/>
    </row>
    <row r="358" ht="15.75" customHeight="1">
      <c r="C358" s="99"/>
      <c r="D358" s="99"/>
      <c r="O358" s="106"/>
    </row>
    <row r="359" ht="15.75" customHeight="1">
      <c r="C359" s="99"/>
      <c r="D359" s="99"/>
      <c r="O359" s="106"/>
    </row>
    <row r="360" ht="15.75" customHeight="1">
      <c r="C360" s="99"/>
      <c r="D360" s="99"/>
      <c r="O360" s="106"/>
    </row>
    <row r="361" ht="15.75" customHeight="1">
      <c r="C361" s="99"/>
      <c r="D361" s="99"/>
      <c r="O361" s="106"/>
    </row>
    <row r="362" ht="15.75" customHeight="1">
      <c r="C362" s="99"/>
      <c r="D362" s="99"/>
      <c r="O362" s="106"/>
    </row>
    <row r="363" ht="15.75" customHeight="1">
      <c r="C363" s="99"/>
      <c r="D363" s="99"/>
      <c r="O363" s="106"/>
    </row>
    <row r="364" ht="15.75" customHeight="1">
      <c r="C364" s="99"/>
      <c r="D364" s="99"/>
      <c r="O364" s="106"/>
    </row>
    <row r="365" ht="15.75" customHeight="1">
      <c r="C365" s="99"/>
      <c r="D365" s="99"/>
      <c r="O365" s="106"/>
    </row>
    <row r="366" ht="15.75" customHeight="1">
      <c r="C366" s="99"/>
      <c r="D366" s="99"/>
      <c r="O366" s="106"/>
    </row>
    <row r="367" ht="15.75" customHeight="1">
      <c r="C367" s="99"/>
      <c r="D367" s="99"/>
      <c r="O367" s="106"/>
    </row>
    <row r="368" ht="15.75" customHeight="1">
      <c r="C368" s="99"/>
      <c r="D368" s="99"/>
      <c r="O368" s="106"/>
    </row>
    <row r="369" ht="15.75" customHeight="1">
      <c r="C369" s="99"/>
      <c r="D369" s="99"/>
      <c r="O369" s="106"/>
    </row>
    <row r="370" ht="15.75" customHeight="1">
      <c r="C370" s="99"/>
      <c r="D370" s="99"/>
      <c r="O370" s="106"/>
    </row>
    <row r="371" ht="15.75" customHeight="1">
      <c r="C371" s="99"/>
      <c r="D371" s="99"/>
      <c r="O371" s="106"/>
    </row>
    <row r="372" ht="15.75" customHeight="1">
      <c r="C372" s="99"/>
      <c r="D372" s="99"/>
      <c r="O372" s="106"/>
    </row>
    <row r="373" ht="15.75" customHeight="1">
      <c r="C373" s="99"/>
      <c r="D373" s="99"/>
      <c r="O373" s="106"/>
    </row>
    <row r="374" ht="15.75" customHeight="1">
      <c r="C374" s="99"/>
      <c r="D374" s="99"/>
      <c r="O374" s="106"/>
    </row>
    <row r="375" ht="15.75" customHeight="1">
      <c r="C375" s="99"/>
      <c r="D375" s="99"/>
      <c r="O375" s="106"/>
    </row>
    <row r="376" ht="15.75" customHeight="1">
      <c r="C376" s="99"/>
      <c r="D376" s="99"/>
      <c r="O376" s="106"/>
    </row>
    <row r="377" ht="15.75" customHeight="1">
      <c r="C377" s="99"/>
      <c r="D377" s="99"/>
      <c r="O377" s="106"/>
    </row>
    <row r="378" ht="15.75" customHeight="1">
      <c r="C378" s="99"/>
      <c r="D378" s="99"/>
      <c r="O378" s="106"/>
    </row>
    <row r="379" ht="15.75" customHeight="1">
      <c r="C379" s="99"/>
      <c r="D379" s="99"/>
      <c r="O379" s="106"/>
    </row>
    <row r="380" ht="15.75" customHeight="1">
      <c r="C380" s="99"/>
      <c r="D380" s="99"/>
      <c r="O380" s="106"/>
    </row>
    <row r="381" ht="15.75" customHeight="1">
      <c r="C381" s="99"/>
      <c r="D381" s="99"/>
      <c r="O381" s="106"/>
    </row>
    <row r="382" ht="15.75" customHeight="1">
      <c r="C382" s="99"/>
      <c r="D382" s="99"/>
      <c r="O382" s="106"/>
    </row>
    <row r="383" ht="15.75" customHeight="1">
      <c r="C383" s="99"/>
      <c r="D383" s="99"/>
      <c r="O383" s="106"/>
    </row>
    <row r="384" ht="15.75" customHeight="1">
      <c r="C384" s="99"/>
      <c r="D384" s="99"/>
      <c r="O384" s="106"/>
    </row>
    <row r="385" ht="15.75" customHeight="1">
      <c r="C385" s="99"/>
      <c r="D385" s="99"/>
      <c r="O385" s="106"/>
    </row>
    <row r="386" ht="15.75" customHeight="1">
      <c r="C386" s="99"/>
      <c r="D386" s="99"/>
      <c r="O386" s="106"/>
    </row>
    <row r="387" ht="15.75" customHeight="1">
      <c r="C387" s="99"/>
      <c r="D387" s="99"/>
      <c r="O387" s="106"/>
    </row>
    <row r="388" ht="15.75" customHeight="1">
      <c r="C388" s="99"/>
      <c r="D388" s="99"/>
      <c r="O388" s="106"/>
    </row>
    <row r="389" ht="15.75" customHeight="1">
      <c r="C389" s="99"/>
      <c r="D389" s="99"/>
      <c r="O389" s="106"/>
    </row>
    <row r="390" ht="15.75" customHeight="1">
      <c r="C390" s="99"/>
      <c r="D390" s="99"/>
      <c r="O390" s="106"/>
    </row>
    <row r="391" ht="15.75" customHeight="1">
      <c r="C391" s="99"/>
      <c r="D391" s="99"/>
      <c r="O391" s="106"/>
    </row>
    <row r="392" ht="15.75" customHeight="1">
      <c r="C392" s="99"/>
      <c r="D392" s="99"/>
      <c r="O392" s="106"/>
    </row>
    <row r="393" ht="15.75" customHeight="1">
      <c r="C393" s="99"/>
      <c r="D393" s="99"/>
      <c r="O393" s="106"/>
    </row>
    <row r="394" ht="15.75" customHeight="1">
      <c r="C394" s="99"/>
      <c r="D394" s="99"/>
      <c r="O394" s="106"/>
    </row>
    <row r="395" ht="15.75" customHeight="1">
      <c r="C395" s="99"/>
      <c r="D395" s="99"/>
      <c r="O395" s="106"/>
    </row>
    <row r="396" ht="15.75" customHeight="1">
      <c r="C396" s="99"/>
      <c r="D396" s="99"/>
      <c r="O396" s="106"/>
    </row>
    <row r="397" ht="15.75" customHeight="1">
      <c r="C397" s="99"/>
      <c r="D397" s="99"/>
      <c r="O397" s="106"/>
    </row>
    <row r="398" ht="15.75" customHeight="1">
      <c r="C398" s="99"/>
      <c r="D398" s="99"/>
      <c r="O398" s="106"/>
    </row>
    <row r="399" ht="15.75" customHeight="1">
      <c r="C399" s="99"/>
      <c r="D399" s="99"/>
      <c r="O399" s="106"/>
    </row>
    <row r="400" ht="15.75" customHeight="1">
      <c r="C400" s="99"/>
      <c r="D400" s="99"/>
      <c r="O400" s="106"/>
    </row>
    <row r="401" ht="15.75" customHeight="1">
      <c r="C401" s="99"/>
      <c r="D401" s="99"/>
      <c r="O401" s="106"/>
    </row>
    <row r="402" ht="15.75" customHeight="1">
      <c r="C402" s="99"/>
      <c r="D402" s="99"/>
      <c r="O402" s="106"/>
    </row>
    <row r="403" ht="15.75" customHeight="1">
      <c r="C403" s="99"/>
      <c r="D403" s="99"/>
      <c r="O403" s="106"/>
    </row>
    <row r="404" ht="15.75" customHeight="1">
      <c r="C404" s="99"/>
      <c r="D404" s="99"/>
      <c r="O404" s="106"/>
    </row>
    <row r="405" ht="15.75" customHeight="1">
      <c r="C405" s="99"/>
      <c r="D405" s="99"/>
      <c r="O405" s="106"/>
    </row>
    <row r="406" ht="15.75" customHeight="1">
      <c r="C406" s="99"/>
      <c r="D406" s="99"/>
      <c r="O406" s="106"/>
    </row>
    <row r="407" ht="15.75" customHeight="1">
      <c r="C407" s="99"/>
      <c r="D407" s="99"/>
      <c r="O407" s="106"/>
    </row>
    <row r="408" ht="15.75" customHeight="1">
      <c r="C408" s="99"/>
      <c r="D408" s="99"/>
      <c r="O408" s="106"/>
    </row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E3:N3"/>
  </mergeCells>
  <hyperlinks>
    <hyperlink display="Índice" location="INDICE!A1" ref="B1"/>
    <hyperlink display="P4IntMIC" location="P4IntMic!A1" ref="G4"/>
    <hyperlink display="P5IntMAK" location="P5IntMak!A1" ref="H4"/>
    <hyperlink display="P6InsMAK" location="P6IntMak!A1" ref="I4"/>
    <hyperlink display="P7IntMAK" location="P7IntMak!A1" ref="J4"/>
    <hyperlink display="P10IntEV3" location="P10IntEV3!A1" ref="M4"/>
  </hyperlink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416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((P1AvanEV3!Tot_alumnos*F7)+(P1AvanEV3!X_parejas*G7)+(P1AvanEV3!x_equipo_4* H7)+(P1AvanEV3!Grupal*I7))*E7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((P1AvanEV3!Tot_alumnos*F8)+(P1AvanEV3!X_parejas*G8)+(P1AvanEV3!x_equipo_4* H8)+(P1AvanEV3!Grupal*I8))*E8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((P1AvanEV3!Tot_alumnos*F9)+(P1AvanEV3!X_parejas*G9)+(P1AvanEV3!x_equipo_4* H9)+(P1AvanEV3!Grupal*I9))*E9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((P1AvanEV3!Tot_alumnos*F10)+(P1AvanEV3!X_parejas*G10)+(P1AvanEV3!x_equipo_4* H10)+(P1AvanEV3!Grupal*I10))*E10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((P1AvanEV3!Tot_alumnos*F11)+(P1AvanEV3!X_parejas*G11)+(P1AvanEV3!x_equipo_4* H11)+(P1AvanEV3!Grupal*I11))*E11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((P1AvanEV3!Tot_alumnos*F12)+(P1AvanEV3!X_parejas*G12)+(P1AvanEV3!x_equipo_4* H12)+(P1AvanEV3!Grupal*I12))*E12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((P1AvanEV3!Tot_alumnos*F13)+(P1AvanEV3!X_parejas*G13)+(P1AvanEV3!x_equipo_4* H13)+(P1AvanEV3!Grupal*I13))*E13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((P1AvanEV3!Tot_alumnos*F14)+(P1AvanEV3!X_parejas*G14)+(P1AvanEV3!x_equipo_4* H14)+(P1AvanEV3!Grupal*I14))*E14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((P1AvanEV3!Tot_alumnos*F15)+(P1AvanEV3!X_parejas*G15)+(P1AvanEV3!x_equipo_4* H15)+(P1AvanEV3!Grupal*I15))*E15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((P1AvanEV3!Tot_alumnos*F16)+(P1AvanEV3!X_parejas*G16)+(P1AvanEV3!x_equipo_4* H16)+(P1AvanEV3!Grupal*I16))*E16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((P1AvanEV3!Tot_alumnos*F17)+(P1AvanEV3!X_parejas*G17)+(P1AvanEV3!x_equipo_4* H17)+(P1AvanEV3!Grupal*I17))*E17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((P1AvanEV3!Tot_alumnos*F18)+(P1AvanEV3!X_parejas*G18)+(P1AvanEV3!x_equipo_4* H18)+(P1AvanEV3!Grupal*I18))*E18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((P1AvanEV3!Tot_alumnos*F19)+(P1AvanEV3!X_parejas*G19)+(P1AvanEV3!x_equipo_4* H19)+(P1AvanEV3!Grupal*I19))*E19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((P1AvanEV3!Tot_alumnos*F20)+(P1AvanEV3!X_parejas*G20)+(P1AvanEV3!x_equipo_4* H20)+(P1AvanEV3!Grupal*I20))*E20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((P1AvanEV3!Tot_alumnos*F21)+(P1AvanEV3!X_parejas*G21)+(P1AvanEV3!x_equipo_4* H21)+(P1AvanEV3!Grupal*I21))*E21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((P1AvanEV3!Tot_alumnos*F22)+(P1AvanEV3!X_parejas*G22)+(P1AvanEV3!x_equipo_4* H22)+(P1AvanEV3!Grupal*I22))*E22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((P1AvanEV3!Tot_alumnos*F23)+(P1AvanEV3!X_parejas*G23)+(P1AvanEV3!x_equipo_4* H23)+(P1AvanEV3!Grupal*I23))*E23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((P1AvanEV3!Tot_alumnos*F24)+(P1AvanEV3!X_parejas*G24)+(P1AvanEV3!x_equipo_4* H24)+(P1AvanEV3!Grupal*I24))*E24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((P1AvanEV3!Tot_alumnos*F25)+(P1AvanEV3!X_parejas*G25)+(P1AvanEV3!x_equipo_4* H25)+(P1AvanEV3!Grupal*I25))*E25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((P1AvanEV3!Tot_alumnos*F26)+(P1AvanEV3!X_parejas*G26)+(P1AvanEV3!x_equipo_4* H26)+(P1AvanEV3!Grupal*I26))*E26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((P1AvanEV3!Tot_alumnos*F27)+(P1AvanEV3!X_parejas*G27)+(P1AvanEV3!x_equipo_4* H27)+(P1AvanEV3!Grupal*I27))*E27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((P1AvanEV3!Tot_alumnos*F28)+(P1AvanEV3!X_parejas*G28)+(P1AvanEV3!x_equipo_4* H28)+(P1AvanEV3!Grupal*I28))*E28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((P1AvanEV3!Tot_alumnos*F29)+(P1AvanEV3!X_parejas*G29)+(P1AvanEV3!x_equipo_4* H29)+(P1AvanEV3!Grupal*I29))*E29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((P1AvanEV3!Tot_alumnos*F30)+(P1AvanEV3!X_parejas*G30)+(P1AvanEV3!x_equipo_4* H30)+(P1AvanEV3!Grupal*I30))*E30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((P1AvanEV3!Tot_alumnos*F31)+(P1AvanEV3!X_parejas*G31)+(P1AvanEV3!x_equipo_4* H31)+(P1AvanEV3!Grupal*I31))*E31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((P1AvanEV3!Tot_alumnos*F32)+(P1AvanEV3!X_parejas*G32)+(P1AvanEV3!x_equipo_4* H32)+(P1AvanEV3!Grupal*I32))*E32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((P1AvanEV3!Tot_alumnos*F33)+(P1AvanEV3!X_parejas*G33)+(P1AvanEV3!x_equipo_4* H33)+(P1AvanEV3!Grupal*I33))*E33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((P1AvanEV3!Tot_alumnos*F34)+(P1AvanEV3!X_parejas*G34)+(P1AvanEV3!x_equipo_4* H34)+(P1AvanEV3!Grupal*I34))*E34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((P1AvanEV3!Tot_alumnos*F35)+(P1AvanEV3!X_parejas*G35)+(P1AvanEV3!x_equipo_4* H35)+(P1AvanEV3!Grupal*I35))*E35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((P1AvanEV3!Tot_alumnos*F36)+(P1AvanEV3!X_parejas*G36)+(P1AvanEV3!x_equipo_4* H36)+(P1AvanEV3!Grupal*I36))*E36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((P1AvanEV3!Tot_alumnos*F37)+(P1AvanEV3!X_parejas*G37)+(P1AvanEV3!x_equipo_4* H37)+(P1AvanEV3!Grupal*I37))*E37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((P1AvanEV3!Tot_alumnos*F38)+(P1AvanEV3!X_parejas*G38)+(P1AvanEV3!x_equipo_4* H38)+(P1AvanEV3!Grupal*I38))*E38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((P1AvanEV3!Tot_alumnos*F39)+(P1AvanEV3!X_parejas*G39)+(P1AvanEV3!x_equipo_4* H39)+(P1AvanEV3!Grupal*I39))*E39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((P1AvanEV3!Tot_alumnos*F40)+(P1AvanEV3!X_parejas*G40)+(P1AvanEV3!x_equipo_4* H40)+(P1AvanEV3!Grupal*I40))*E40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((P1AvanEV3!Tot_alumnos*F41)+(P1AvanEV3!X_parejas*G41)+(P1AvanEV3!x_equipo_4* H41)+(P1AvanEV3!Grupal*I41))*E41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((P1AvanEV3!Tot_alumnos*F42)+(P1AvanEV3!X_parejas*G42)+(P1AvanEV3!x_equipo_4* H42)+(P1AvanEV3!Grupal*I42))*E42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((P1AvanEV3!Tot_alumnos*F43)+(P1AvanEV3!X_parejas*G43)+(P1AvanEV3!x_equipo_4* H43)+(P1AvanEV3!Grupal*I43))*E43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((P1AvanEV3!Tot_alumnos*F44)+(P1AvanEV3!X_parejas*G44)+(P1AvanEV3!x_equipo_4* H44)+(P1AvanEV3!Grupal*I44))*E44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((P1AvanEV3!Tot_alumnos*F45)+(P1AvanEV3!X_parejas*G45)+(P1AvanEV3!x_equipo_4* H45)+(P1AvanEV3!Grupal*I45))*E45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((P1AvanEV3!Tot_alumnos*F46)+(P1AvanEV3!X_parejas*G46)+(P1AvanEV3!x_equipo_4* H46)+(P1AvanEV3!Grupal*I46))*E46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((P1AvanEV3!Tot_alumnos*F47)+(P1AvanEV3!X_parejas*G47)+(P1AvanEV3!x_equipo_4* H47)+(P1AvanEV3!Grupal*I47))*E47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((P1AvanEV3!Tot_alumnos*F48)+(P1AvanEV3!X_parejas*G48)+(P1AvanEV3!x_equipo_4* H48)+(P1AvanEV3!Grupal*I48))*E48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((P1AvanEV3!Tot_alumnos*F49)+(P1AvanEV3!X_parejas*G49)+(P1AvanEV3!x_equipo_4* H49)+(P1AvanEV3!Grupal*I49))*E49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((P1AvanEV3!Tot_alumnos*F50)+(P1AvanEV3!X_parejas*G50)+(P1AvanEV3!x_equipo_4* H50)+(P1AvanEV3!Grupal*I50))*E50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((P1AvanEV3!Tot_alumnos*F51)+(P1AvanEV3!X_parejas*G51)+(P1AvanEV3!x_equipo_4* H51)+(P1AvanEV3!Grupal*I51))*E51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((P1AvanEV3!Tot_alumnos*F52)+(P1AvanEV3!X_parejas*G52)+(P1AvanEV3!x_equipo_4* H52)+(P1AvanEV3!Grupal*I52))*E52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((P1AvanEV3!Tot_alumnos*F53)+(P1AvanEV3!X_parejas*G53)+(P1AvanEV3!x_equipo_4* H53)+(P1AvanEV3!Grupal*I53))*E53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3.0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((P1AvanEV3!Tot_alumnos*F54)+(P1AvanEV3!X_parejas*G54)+(P1AvanEV3!x_equipo_4* H54)+(P1AvanEV3!Grupal*I54))*E54</f>
        <v>6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((P1AvanEV3!Tot_alumnos*F55)+(P1AvanEV3!X_parejas*G55)+(P1AvanEV3!x_equipo_4* H55)+(P1AvanEV3!Grupal*I55))*E55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((P1AvanEV3!Tot_alumnos*F56)+(P1AvanEV3!X_parejas*G56)+(P1AvanEV3!x_equipo_4* H56)+(P1AvanEV3!Grupal*I56))*E56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((P1AvanEV3!Tot_alumnos*F57)+(P1AvanEV3!X_parejas*G57)+(P1AvanEV3!x_equipo_4* H57)+(P1AvanEV3!Grupal*I57))*E57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((P1AvanEV3!Tot_alumnos*F58)+(P1AvanEV3!X_parejas*G58)+(P1AvanEV3!x_equipo_4* H58)+(P1AvanEV3!Grupal*I58))*E58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((P1AvanEV3!Tot_alumnos*F59)+(P1AvanEV3!X_parejas*G59)+(P1AvanEV3!x_equipo_4* H59)+(P1AvanEV3!Grupal*I59))*E59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((P1AvanEV3!Tot_alumnos*F60)+(P1AvanEV3!X_parejas*G60)+(P1AvanEV3!x_equipo_4* H60)+(P1AvanEV3!Grupal*I60))*E60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((P1AvanEV3!Tot_alumnos*F61)+(P1AvanEV3!X_parejas*G61)+(P1AvanEV3!x_equipo_4* H61)+(P1AvanEV3!Grupal*I61))*E61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((P1AvanEV3!Tot_alumnos*F62)+(P1AvanEV3!X_parejas*G62)+(P1AvanEV3!x_equipo_4* H62)+(P1AvanEV3!Grupal*I62))*E62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((P1AvanEV3!Tot_alumnos*F63)+(P1AvanEV3!X_parejas*G63)+(P1AvanEV3!x_equipo_4* H63)+(P1AvanEV3!Grupal*I63))*E63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((P1AvanEV3!Tot_alumnos*F64)+(P1AvanEV3!X_parejas*G64)+(P1AvanEV3!x_equipo_4* H64)+(P1AvanEV3!Grupal*I64))*E64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((P1AvanEV3!Tot_alumnos*F65)+(P1AvanEV3!X_parejas*G65)+(P1AvanEV3!x_equipo_4* H65)+(P1AvanEV3!Grupal*I65))*E65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((P1AvanEV3!Tot_alumnos*F66)+(P1AvanEV3!X_parejas*G66)+(P1AvanEV3!x_equipo_4* H66)+(P1AvanEV3!Grupal*I66))*E66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((P1AvanEV3!Tot_alumnos*F67)+(P1AvanEV3!X_parejas*G67)+(P1AvanEV3!x_equipo_4* H67)+(P1AvanEV3!Grupal*I67))*E67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((P1AvanEV3!Tot_alumnos*F68)+(P1AvanEV3!X_parejas*G68)+(P1AvanEV3!x_equipo_4* H68)+(P1AvanEV3!Grupal*I68))*E68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((P1AvanEV3!Tot_alumnos*F69)+(P1AvanEV3!X_parejas*G69)+(P1AvanEV3!x_equipo_4* H69)+(P1AvanEV3!Grupal*I69))*E69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((P1AvanEV3!Tot_alumnos*F70)+(P1AvanEV3!X_parejas*G70)+(P1AvanEV3!x_equipo_4* H70)+(P1AvanEV3!Grupal*I70))*E70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((P1AvanEV3!Tot_alumnos*F71)+(P1AvanEV3!X_parejas*G71)+(P1AvanEV3!x_equipo_4* H71)+(P1AvanEV3!Grupal*I71))*E71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((P1AvanEV3!Tot_alumnos*F72)+(P1AvanEV3!X_parejas*G72)+(P1AvanEV3!x_equipo_4* H72)+(P1AvanEV3!Grupal*I72))*E72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((P1AvanEV3!Tot_alumnos*F73)+(P1AvanEV3!X_parejas*G73)+(P1AvanEV3!x_equipo_4* H73)+(P1AvanEV3!Grupal*I73))*E73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((P1AvanEV3!Tot_alumnos*F74)+(P1AvanEV3!X_parejas*G74)+(P1AvanEV3!x_equipo_4* H74)+(P1AvanEV3!Grupal*I74))*E74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((P1AvanEV3!Tot_alumnos*F75)+(P1AvanEV3!X_parejas*G75)+(P1AvanEV3!x_equipo_4* H75)+(P1AvanEV3!Grupal*I75))*E75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((P1AvanEV3!Tot_alumnos*F76)+(P1AvanEV3!X_parejas*G76)+(P1AvanEV3!x_equipo_4* H76)+(P1AvanEV3!Grupal*I76))*E76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((P1AvanEV3!Tot_alumnos*F77)+(P1AvanEV3!X_parejas*G77)+(P1AvanEV3!x_equipo_4* H77)+(P1AvanEV3!Grupal*I77))*E77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((P1AvanEV3!Tot_alumnos*F78)+(P1AvanEV3!X_parejas*G78)+(P1AvanEV3!x_equipo_4* H78)+(P1AvanEV3!Grupal*I78))*E78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((P1AvanEV3!Tot_alumnos*F79)+(P1AvanEV3!X_parejas*G79)+(P1AvanEV3!x_equipo_4* H79)+(P1AvanEV3!Grupal*I79))*E79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((P1AvanEV3!Tot_alumnos*F80)+(P1AvanEV3!X_parejas*G80)+(P1AvanEV3!x_equipo_4* H80)+(P1AvanEV3!Grupal*I80))*E80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((P1AvanEV3!Tot_alumnos*F81)+(P1AvanEV3!X_parejas*G81)+(P1AvanEV3!x_equipo_4* H81)+(P1AvanEV3!Grupal*I81))*E81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((P1AvanEV3!Tot_alumnos*F82)+(P1AvanEV3!X_parejas*G82)+(P1AvanEV3!x_equipo_4* H82)+(P1AvanEV3!Grupal*I82))*E82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((P1AvanEV3!Tot_alumnos*F83)+(P1AvanEV3!X_parejas*G83)+(P1AvanEV3!x_equipo_4* H83)+(P1AvanEV3!Grupal*I83))*E83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((P1AvanEV3!Tot_alumnos*F84)+(P1AvanEV3!X_parejas*G84)+(P1AvanEV3!x_equipo_4* H84)+(P1AvanEV3!Grupal*I84))*E84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((P1AvanEV3!Tot_alumnos*F85)+(P1AvanEV3!X_parejas*G85)+(P1AvanEV3!x_equipo_4* H85)+(P1AvanEV3!Grupal*I85))*E85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((P1AvanEV3!Tot_alumnos*F86)+(P1AvanEV3!X_parejas*G86)+(P1AvanEV3!x_equipo_4* H86)+(P1AvanEV3!Grupal*I86))*E86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((P1AvanEV3!Tot_alumnos*F87)+(P1AvanEV3!X_parejas*G87)+(P1AvanEV3!x_equipo_4* H87)+(P1AvanEV3!Grupal*I87))*E87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((P1AvanEV3!Tot_alumnos*F88)+(P1AvanEV3!X_parejas*G88)+(P1AvanEV3!x_equipo_4* H88)+(P1AvanEV3!Grupal*I88))*E88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((P1AvanEV3!Tot_alumnos*F90)+(P1AvanEV3!X_parejas*G90)+(P1AvanEV3!x_equipo_4* H90)+(P1AvanEV3!Grupal*I90))*E90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((P1AvanEV3!Tot_alumnos*F91)+(P1AvanEV3!X_parejas*G91)+(P1AvanEV3!x_equipo_4* H91)+(P1AvanEV3!Grupal*I91))*E91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((P1AvanEV3!Tot_alumnos*F92)+(P1AvanEV3!X_parejas*G92)+(P1AvanEV3!x_equipo_4* H92)+(P1AvanEV3!Grupal*I92))*E92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((P1AvanEV3!Tot_alumnos*F93)+(P1AvanEV3!X_parejas*G93)+(P1AvanEV3!x_equipo_4* H93)+(P1AvanEV3!Grupal*I93))*E93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((P1AvanEV3!Tot_alumnos*F94)+(P1AvanEV3!X_parejas*G94)+(P1AvanEV3!x_equipo_4* H94)+(P1AvanEV3!Grupal*I94))*E94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((P1AvanEV3!Tot_alumnos*F95)+(P1AvanEV3!X_parejas*G95)+(P1AvanEV3!x_equipo_4* H95)+(P1AvanEV3!Grupal*I95))*E95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((P1AvanEV3!Tot_alumnos*F96)+(P1AvanEV3!X_parejas*G96)+(P1AvanEV3!x_equipo_4* H96)+(P1AvanEV3!Grupal*I96))*E96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((P1AvanEV3!Tot_alumnos*F97)+(P1AvanEV3!X_parejas*G97)+(P1AvanEV3!x_equipo_4* H97)+(P1AvanEV3!Grupal*I97))*E97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((P1AvanEV3!Tot_alumnos*F98)+(P1AvanEV3!X_parejas*G98)+(P1AvanEV3!x_equipo_4* H98)+(P1AvanEV3!Grupal*I98))*E98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((P1AvanEV3!Tot_alumnos*F99)+(P1AvanEV3!X_parejas*G99)+(P1AvanEV3!x_equipo_4* H99)+(P1AvanEV3!Grupal*I99))*E99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((P1AvanEV3!Tot_alumnos*F100)+(P1AvanEV3!X_parejas*G100)+(P1AvanEV3!x_equipo_4* H100)+(P1AvanEV3!Grupal*I100))*E100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((P1AvanEV3!Tot_alumnos*F101)+(P1AvanEV3!X_parejas*G101)+(P1AvanEV3!x_equipo_4* H101)+(P1AvanEV3!Grupal*I101))*E101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((P1AvanEV3!Tot_alumnos*F102)+(P1AvanEV3!X_parejas*G102)+(P1AvanEV3!x_equipo_4* H102)+(P1AvanEV3!Grupal*I102))*E102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((P1AvanEV3!Tot_alumnos*F103)+(P1AvanEV3!X_parejas*G103)+(P1AvanEV3!x_equipo_4* H103)+(P1AvanEV3!Grupal*I103))*E103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((P1AvanEV3!Tot_alumnos*F104)+(P1AvanEV3!X_parejas*G104)+(P1AvanEV3!x_equipo_4* H104)+(P1AvanEV3!Grupal*I104))*E104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((P1AvanEV3!Tot_alumnos*F105)+(P1AvanEV3!X_parejas*G105)+(P1AvanEV3!x_equipo_4* H105)+(P1AvanEV3!Grupal*I105))*E105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((P1AvanEV3!Tot_alumnos*F106)+(P1AvanEV3!X_parejas*G106)+(P1AvanEV3!x_equipo_4* H106)+(P1AvanEV3!Grupal*I106))*E106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((P1AvanEV3!Tot_alumnos*F107)+(P1AvanEV3!X_parejas*G107)+(P1AvanEV3!x_equipo_4* H107)+(P1AvanEV3!Grupal*I107))*E107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((P1AvanEV3!Tot_alumnos*F108)+(P1AvanEV3!X_parejas*G108)+(P1AvanEV3!x_equipo_4* H108)+(P1AvanEV3!Grupal*I108))*E108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((P1AvanEV3!Tot_alumnos*F109)+(P1AvanEV3!X_parejas*G109)+(P1AvanEV3!x_equipo_4* H109)+(P1AvanEV3!Grupal*I109))*E109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((P1AvanEV3!Tot_alumnos*F110)+(P1AvanEV3!X_parejas*G110)+(P1AvanEV3!x_equipo_4* H110)+(P1AvanEV3!Grupal*I110))*E110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((P1AvanEV3!Tot_alumnos*F111)+(P1AvanEV3!X_parejas*G111)+(P1AvanEV3!x_equipo_4* H111)+(P1AvanEV3!Grupal*I111))*E111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((P1AvanEV3!Tot_alumnos*F112)+(P1AvanEV3!X_parejas*G112)+(P1AvanEV3!x_equipo_4* H112)+(P1AvanEV3!Grupal*I112))*E112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((P1AvanEV3!Tot_alumnos*F113)+(P1AvanEV3!X_parejas*G113)+(P1AvanEV3!x_equipo_4* H113)+(P1AvanEV3!Grupal*I113))*E113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((P1AvanEV3!Tot_alumnos*F114)+(P1AvanEV3!X_parejas*G114)+(P1AvanEV3!x_equipo_4* H114)+(P1AvanEV3!Grupal*I114))*E114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((P1AvanEV3!Tot_alumnos*F115)+(P1AvanEV3!X_parejas*G115)+(P1AvanEV3!x_equipo_4* H115)+(P1AvanEV3!Grupal*I115))*E115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((P1AvanEV3!Tot_alumnos*F116)+(P1AvanEV3!X_parejas*G116)+(P1AvanEV3!x_equipo_4* H116)+(P1AvanEV3!Grupal*I116))*E116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((P1AvanEV3!Tot_alumnos*F117)+(P1AvanEV3!X_parejas*G117)+(P1AvanEV3!x_equipo_4* H117)+(P1AvanEV3!Grupal*I117))*E117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((P1AvanEV3!Tot_alumnos*F118)+(P1AvanEV3!X_parejas*G118)+(P1AvanEV3!x_equipo_4* H118)+(P1AvanEV3!Grupal*I118))*E118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((P1AvanEV3!Tot_alumnos*F119)+(P1AvanEV3!X_parejas*G119)+(P1AvanEV3!x_equipo_4* H119)+(P1AvanEV3!Grupal*I119))*E119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((P1AvanEV3!Tot_alumnos*F120)+(P1AvanEV3!X_parejas*G120)+(P1AvanEV3!x_equipo_4* H120)+(P1AvanEV3!Grupal*I120))*E120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0</v>
      </c>
      <c r="G121" s="113" t="b">
        <v>0</v>
      </c>
      <c r="H121" s="113" t="b">
        <v>1</v>
      </c>
      <c r="I121" s="113" t="b">
        <v>0</v>
      </c>
      <c r="J121" s="196">
        <f>((P1AvanEV3!Tot_alumnos*F121)+(P1AvanEV3!X_parejas*G121)+(P1AvanEV3!x_equipo_4* H121)+(P1AvanEV3!Grupal*I121))*E121</f>
        <v>2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((P1AvanEV3!Tot_alumnos*F122)+(P1AvanEV3!X_parejas*G122)+(P1AvanEV3!x_equipo_4* H122)+(P1AvanEV3!Grupal*I122))*E122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((P1AvanEV3!Tot_alumnos*F123)+(P1AvanEV3!X_parejas*G123)+(P1AvanEV3!x_equipo_4* H123)+(P1AvanEV3!Grupal*I123))*E123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((P1AvanEV3!Tot_alumnos*F124)+(P1AvanEV3!X_parejas*G124)+(P1AvanEV3!x_equipo_4* H124)+(P1AvanEV3!Grupal*I124))*E124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((P1AvanEV3!Tot_alumnos*F125)+(P1AvanEV3!X_parejas*G125)+(P1AvanEV3!x_equipo_4* H125)+(P1AvanEV3!Grupal*I125))*E125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((P1AvanEV3!Tot_alumnos*F126)+(P1AvanEV3!X_parejas*G126)+(P1AvanEV3!x_equipo_4* H126)+(P1AvanEV3!Grupal*I126))*E126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((P1AvanEV3!Tot_alumnos*F127)+(P1AvanEV3!X_parejas*G127)+(P1AvanEV3!x_equipo_4* H127)+(P1AvanEV3!Grupal*I127))*E127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((P1AvanEV3!Tot_alumnos*F128)+(P1AvanEV3!X_parejas*G128)+(P1AvanEV3!x_equipo_4* H128)+(P1AvanEV3!Grupal*I128))*E128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((P1AvanEV3!Tot_alumnos*F129)+(P1AvanEV3!X_parejas*G129)+(P1AvanEV3!x_equipo_4* H129)+(P1AvanEV3!Grupal*I129))*E129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((P1AvanEV3!Tot_alumnos*F130)+(P1AvanEV3!X_parejas*G130)+(P1AvanEV3!x_equipo_4* H130)+(P1AvanEV3!Grupal*I130))*E130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((P1AvanEV3!Tot_alumnos*F131)+(P1AvanEV3!X_parejas*G131)+(P1AvanEV3!x_equipo_4* H131)+(P1AvanEV3!Grupal*I131))*E131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((P1AvanEV3!Tot_alumnos*F132)+(P1AvanEV3!X_parejas*G132)+(P1AvanEV3!x_equipo_4* H132)+(P1AvanEV3!Grupal*I132))*E132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((P1AvanEV3!Tot_alumnos*F133)+(P1AvanEV3!X_parejas*G133)+(P1AvanEV3!x_equipo_4* H133)+(P1AvanEV3!Grupal*I133))*E133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((P1AvanEV3!Tot_alumnos*F134)+(P1AvanEV3!X_parejas*G134)+(P1AvanEV3!x_equipo_4* H134)+(P1AvanEV3!Grupal*I134))*E134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((P1AvanEV3!Tot_alumnos*F135)+(P1AvanEV3!X_parejas*G135)+(P1AvanEV3!x_equipo_4* H135)+(P1AvanEV3!Grupal*I135))*E135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((P1AvanEV3!Tot_alumnos*F136)+(P1AvanEV3!X_parejas*G136)+(P1AvanEV3!x_equipo_4* H136)+(P1AvanEV3!Grupal*I136))*E136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((P1AvanEV3!Tot_alumnos*F137)+(P1AvanEV3!X_parejas*G137)+(P1AvanEV3!x_equipo_4* H137)+(P1AvanEV3!Grupal*I137))*E137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((P1AvanEV3!Tot_alumnos*F138)+(P1AvanEV3!X_parejas*G138)+(P1AvanEV3!x_equipo_4* H138)+(P1AvanEV3!Grupal*I138))*E138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((P1AvanEV3!Tot_alumnos*F139)+(P1AvanEV3!X_parejas*G139)+(P1AvanEV3!x_equipo_4* H139)+(P1AvanEV3!Grupal*I139))*E139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((P1AvanEV3!Tot_alumnos*F140)+(P1AvanEV3!X_parejas*G140)+(P1AvanEV3!x_equipo_4* H140)+(P1AvanEV3!Grupal*I140))*E140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((P1AvanEV3!Tot_alumnos*F141)+(P1AvanEV3!X_parejas*G141)+(P1AvanEV3!x_equipo_4* H141)+(P1AvanEV3!Grupal*I141))*E141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((P1AvanEV3!Tot_alumnos*F142)+(P1AvanEV3!X_parejas*G142)+(P1AvanEV3!x_equipo_4* H142)+(P1AvanEV3!Grupal*I142))*E142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((P1AvanEV3!Tot_alumnos*F143)+(P1AvanEV3!X_parejas*G143)+(P1AvanEV3!x_equipo_4* H143)+(P1AvanEV3!Grupal*I143))*E143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((P1AvanEV3!Tot_alumnos*F144)+(P1AvanEV3!X_parejas*G144)+(P1AvanEV3!x_equipo_4* H144)+(P1AvanEV3!Grupal*I144))*E144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((P1AvanEV3!Tot_alumnos*F145)+(P1AvanEV3!X_parejas*G145)+(P1AvanEV3!x_equipo_4* H145)+(P1AvanEV3!Grupal*I145))*E145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((P1AvanEV3!Tot_alumnos*F146)+(P1AvanEV3!X_parejas*G146)+(P1AvanEV3!x_equipo_4* H146)+(P1AvanEV3!Grupal*I146))*E146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((P1AvanEV3!Tot_alumnos*F147)+(P1AvanEV3!X_parejas*G147)+(P1AvanEV3!x_equipo_4* H147)+(P1AvanEV3!Grupal*I147))*E147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((P1AvanEV3!Tot_alumnos*F148)+(P1AvanEV3!X_parejas*G148)+(P1AvanEV3!x_equipo_4* H148)+(P1AvanEV3!Grupal*I148))*E148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((P1AvanEV3!Tot_alumnos*F149)+(P1AvanEV3!X_parejas*G149)+(P1AvanEV3!x_equipo_4* H149)+(P1AvanEV3!Grupal*I149))*E149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((P1AvanEV3!Tot_alumnos*F150)+(P1AvanEV3!X_parejas*G150)+(P1AvanEV3!x_equipo_4* H150)+(P1AvanEV3!Grupal*I150))*E150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((P1AvanEV3!Tot_alumnos*F151)+(P1AvanEV3!X_parejas*G151)+(P1AvanEV3!x_equipo_4* H151)+(P1AvanEV3!Grupal*I151))*E151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((P1AvanEV3!Tot_alumnos*F152)+(P1AvanEV3!X_parejas*G152)+(P1AvanEV3!x_equipo_4* H152)+(P1AvanEV3!Grupal*I152))*E152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166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((P1AvanEV3!Tot_alumnos*F153)+(P1AvanEV3!X_parejas*G153)+(P1AvanEV3!x_equipo_4* H153)+(P1AvanEV3!Grupal*I153))*E153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((P1AvanEV3!Tot_alumnos*F154)+(P1AvanEV3!X_parejas*G154)+(P1AvanEV3!x_equipo_4* H154)+(P1AvanEV3!Grupal*I154))*E154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((P1AvanEV3!Tot_alumnos*F155)+(P1AvanEV3!X_parejas*G155)+(P1AvanEV3!x_equipo_4* H155)+(P1AvanEV3!Grupal*I155))*E155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((P1AvanEV3!Tot_alumnos*F156)+(P1AvanEV3!X_parejas*G156)+(P1AvanEV3!x_equipo_4* H156)+(P1AvanEV3!Grupal*I156))*E156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((P1AvanEV3!Tot_alumnos*F157)+(P1AvanEV3!X_parejas*G157)+(P1AvanEV3!x_equipo_4* H157)+(P1AvanEV3!Grupal*I157))*E157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((P1AvanEV3!Tot_alumnos*F158)+(P1AvanEV3!X_parejas*G158)+(P1AvanEV3!x_equipo_4* H158)+(P1AvanEV3!Grupal*I158))*E158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((P1AvanEV3!Tot_alumnos*F159)+(P1AvanEV3!X_parejas*G159)+(P1AvanEV3!x_equipo_4* H159)+(P1AvanEV3!Grupal*I159))*E159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((P1AvanEV3!Tot_alumnos*F160)+(P1AvanEV3!X_parejas*G160)+(P1AvanEV3!x_equipo_4* H160)+(P1AvanEV3!Grupal*I160))*E160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((P1AvanEV3!Tot_alumnos*F161)+(P1AvanEV3!X_parejas*G161)+(P1AvanEV3!x_equipo_4* H161)+(P1AvanEV3!Grupal*I161))*E161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((P1AvanEV3!Tot_alumnos*F162)+(P1AvanEV3!X_parejas*G162)+(P1AvanEV3!x_equipo_4* H162)+(P1AvanEV3!Grupal*I162))*E162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((P1AvanEV3!Tot_alumnos*F163)+(P1AvanEV3!X_parejas*G163)+(P1AvanEV3!x_equipo_4* H163)+(P1AvanEV3!Grupal*I163))*E163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((P1AvanEV3!Tot_alumnos*F164)+(P1AvanEV3!X_parejas*G164)+(P1AvanEV3!x_equipo_4* H164)+(P1AvanEV3!Grupal*I164))*E164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((P1AvanEV3!Tot_alumnos*F165)+(P1AvanEV3!X_parejas*G165)+(P1AvanEV3!x_equipo_4* H165)+(P1AvanEV3!Grupal*I165))*E165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((P1AvanEV3!Tot_alumnos*F166)+(P1AvanEV3!X_parejas*G166)+(P1AvanEV3!x_equipo_4* H166)+(P1AvanEV3!Grupal*I166))*E166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((P1AvanSpi!Tot_alumnos*F7)+(P1AvanSpi!X_parejas*G7)+(P1AvanSpi!x_equipo_4* H7)+(P1AvanSpi!Grupal*I7))*E7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((P1AvanSpi!Tot_alumnos*F8)+(P1AvanSpi!X_parejas*G8)+(P1AvanSpi!x_equipo_4* H8)+(P1AvanSpi!Grupal*I8))*E8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((P1AvanSpi!Tot_alumnos*F9)+(P1AvanSpi!X_parejas*G9)+(P1AvanSpi!x_equipo_4* H9)+(P1AvanSpi!Grupal*I9))*E9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((P1AvanSpi!Tot_alumnos*F10)+(P1AvanSpi!X_parejas*G10)+(P1AvanSpi!x_equipo_4* H10)+(P1AvanSpi!Grupal*I10))*E10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((P1AvanSpi!Tot_alumnos*F11)+(P1AvanSpi!X_parejas*G11)+(P1AvanSpi!x_equipo_4* H11)+(P1AvanSpi!Grupal*I11))*E11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((P1AvanSpi!Tot_alumnos*F12)+(P1AvanSpi!X_parejas*G12)+(P1AvanSpi!x_equipo_4* H12)+(P1AvanSpi!Grupal*I12))*E12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((P1AvanSpi!Tot_alumnos*F13)+(P1AvanSpi!X_parejas*G13)+(P1AvanSpi!x_equipo_4* H13)+(P1AvanSpi!Grupal*I13))*E13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((P1AvanSpi!Tot_alumnos*F14)+(P1AvanSpi!X_parejas*G14)+(P1AvanSpi!x_equipo_4* H14)+(P1AvanSpi!Grupal*I14))*E14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((P1AvanSpi!Tot_alumnos*F15)+(P1AvanSpi!X_parejas*G15)+(P1AvanSpi!x_equipo_4* H15)+(P1AvanSpi!Grupal*I15))*E15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((P1AvanSpi!Tot_alumnos*F16)+(P1AvanSpi!X_parejas*G16)+(P1AvanSpi!x_equipo_4* H16)+(P1AvanSpi!Grupal*I16))*E16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((P1AvanSpi!Tot_alumnos*F17)+(P1AvanSpi!X_parejas*G17)+(P1AvanSpi!x_equipo_4* H17)+(P1AvanSpi!Grupal*I17))*E17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((P1AvanSpi!Tot_alumnos*F18)+(P1AvanSpi!X_parejas*G18)+(P1AvanSpi!x_equipo_4* H18)+(P1AvanSpi!Grupal*I18))*E18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((P1AvanSpi!Tot_alumnos*F19)+(P1AvanSpi!X_parejas*G19)+(P1AvanSpi!x_equipo_4* H19)+(P1AvanSpi!Grupal*I19))*E19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((P1AvanSpi!Tot_alumnos*F20)+(P1AvanSpi!X_parejas*G20)+(P1AvanSpi!x_equipo_4* H20)+(P1AvanSpi!Grupal*I20))*E20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((P1AvanSpi!Tot_alumnos*F21)+(P1AvanSpi!X_parejas*G21)+(P1AvanSpi!x_equipo_4* H21)+(P1AvanSpi!Grupal*I21))*E21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((P1AvanSpi!Tot_alumnos*F22)+(P1AvanSpi!X_parejas*G22)+(P1AvanSpi!x_equipo_4* H22)+(P1AvanSpi!Grupal*I22))*E22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((P1AvanSpi!Tot_alumnos*F23)+(P1AvanSpi!X_parejas*G23)+(P1AvanSpi!x_equipo_4* H23)+(P1AvanSpi!Grupal*I23))*E23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((P1AvanSpi!Tot_alumnos*F24)+(P1AvanSpi!X_parejas*G24)+(P1AvanSpi!x_equipo_4* H24)+(P1AvanSpi!Grupal*I24))*E24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((P1AvanSpi!Tot_alumnos*F25)+(P1AvanSpi!X_parejas*G25)+(P1AvanSpi!x_equipo_4* H25)+(P1AvanSpi!Grupal*I25))*E25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((P1AvanSpi!Tot_alumnos*F26)+(P1AvanSpi!X_parejas*G26)+(P1AvanSpi!x_equipo_4* H26)+(P1AvanSpi!Grupal*I26))*E26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((P1AvanSpi!Tot_alumnos*F27)+(P1AvanSpi!X_parejas*G27)+(P1AvanSpi!x_equipo_4* H27)+(P1AvanSpi!Grupal*I27))*E27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((P1AvanSpi!Tot_alumnos*F28)+(P1AvanSpi!X_parejas*G28)+(P1AvanSpi!x_equipo_4* H28)+(P1AvanSpi!Grupal*I28))*E28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((P1AvanSpi!Tot_alumnos*F29)+(P1AvanSpi!X_parejas*G29)+(P1AvanSpi!x_equipo_4* H29)+(P1AvanSpi!Grupal*I29))*E29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((P1AvanSpi!Tot_alumnos*F30)+(P1AvanSpi!X_parejas*G30)+(P1AvanSpi!x_equipo_4* H30)+(P1AvanSpi!Grupal*I30))*E30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((P1AvanSpi!Tot_alumnos*F31)+(P1AvanSpi!X_parejas*G31)+(P1AvanSpi!x_equipo_4* H31)+(P1AvanSpi!Grupal*I31))*E31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((P1AvanSpi!Tot_alumnos*F32)+(P1AvanSpi!X_parejas*G32)+(P1AvanSpi!x_equipo_4* H32)+(P1AvanSpi!Grupal*I32))*E32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((P1AvanSpi!Tot_alumnos*F33)+(P1AvanSpi!X_parejas*G33)+(P1AvanSpi!x_equipo_4* H33)+(P1AvanSpi!Grupal*I33))*E33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((P1AvanSpi!Tot_alumnos*F34)+(P1AvanSpi!X_parejas*G34)+(P1AvanSpi!x_equipo_4* H34)+(P1AvanSpi!Grupal*I34))*E34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((P1AvanSpi!Tot_alumnos*F35)+(P1AvanSpi!X_parejas*G35)+(P1AvanSpi!x_equipo_4* H35)+(P1AvanSpi!Grupal*I35))*E35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((P1AvanSpi!Tot_alumnos*F36)+(P1AvanSpi!X_parejas*G36)+(P1AvanSpi!x_equipo_4* H36)+(P1AvanSpi!Grupal*I36))*E36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((P1AvanSpi!Tot_alumnos*F37)+(P1AvanSpi!X_parejas*G37)+(P1AvanSpi!x_equipo_4* H37)+(P1AvanSpi!Grupal*I37))*E37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((P1AvanSpi!Tot_alumnos*F38)+(P1AvanSpi!X_parejas*G38)+(P1AvanSpi!x_equipo_4* H38)+(P1AvanSpi!Grupal*I38))*E38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((P1AvanSpi!Tot_alumnos*F39)+(P1AvanSpi!X_parejas*G39)+(P1AvanSpi!x_equipo_4* H39)+(P1AvanSpi!Grupal*I39))*E39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((P1AvanSpi!Tot_alumnos*F40)+(P1AvanSpi!X_parejas*G40)+(P1AvanSpi!x_equipo_4* H40)+(P1AvanSpi!Grupal*I40))*E40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((P1AvanSpi!Tot_alumnos*F41)+(P1AvanSpi!X_parejas*G41)+(P1AvanSpi!x_equipo_4* H41)+(P1AvanSpi!Grupal*I41))*E41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((P1AvanSpi!Tot_alumnos*F42)+(P1AvanSpi!X_parejas*G42)+(P1AvanSpi!x_equipo_4* H42)+(P1AvanSpi!Grupal*I42))*E42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((P1AvanSpi!Tot_alumnos*F43)+(P1AvanSpi!X_parejas*G43)+(P1AvanSpi!x_equipo_4* H43)+(P1AvanSpi!Grupal*I43))*E43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((P1AvanSpi!Tot_alumnos*F44)+(P1AvanSpi!X_parejas*G44)+(P1AvanSpi!x_equipo_4* H44)+(P1AvanSpi!Grupal*I44))*E44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((P1AvanSpi!Tot_alumnos*F45)+(P1AvanSpi!X_parejas*G45)+(P1AvanSpi!x_equipo_4* H45)+(P1AvanSpi!Grupal*I45))*E45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((P1AvanSpi!Tot_alumnos*F46)+(P1AvanSpi!X_parejas*G46)+(P1AvanSpi!x_equipo_4* H46)+(P1AvanSpi!Grupal*I46))*E46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((P1AvanSpi!Tot_alumnos*F47)+(P1AvanSpi!X_parejas*G47)+(P1AvanSpi!x_equipo_4* H47)+(P1AvanSpi!Grupal*I47))*E47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((P1AvanSpi!Tot_alumnos*F48)+(P1AvanSpi!X_parejas*G48)+(P1AvanSpi!x_equipo_4* H48)+(P1AvanSpi!Grupal*I48))*E48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((P1AvanSpi!Tot_alumnos*F49)+(P1AvanSpi!X_parejas*G49)+(P1AvanSpi!x_equipo_4* H49)+(P1AvanSpi!Grupal*I49))*E49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((P1AvanSpi!Tot_alumnos*F50)+(P1AvanSpi!X_parejas*G50)+(P1AvanSpi!x_equipo_4* H50)+(P1AvanSpi!Grupal*I50))*E50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((P1AvanSpi!Tot_alumnos*F51)+(P1AvanSpi!X_parejas*G51)+(P1AvanSpi!x_equipo_4* H51)+(P1AvanSpi!Grupal*I51))*E51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((P1AvanSpi!Tot_alumnos*F52)+(P1AvanSpi!X_parejas*G52)+(P1AvanSpi!x_equipo_4* H52)+(P1AvanSpi!Grupal*I52))*E52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((P1AvanSpi!Tot_alumnos*F53)+(P1AvanSpi!X_parejas*G53)+(P1AvanSpi!x_equipo_4* H53)+(P1AvanSpi!Grupal*I53))*E53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3.0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((P1AvanSpi!Tot_alumnos*F54)+(P1AvanSpi!X_parejas*G54)+(P1AvanSpi!x_equipo_4* H54)+(P1AvanSpi!Grupal*I54))*E54</f>
        <v>6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((P1AvanSpi!Tot_alumnos*F55)+(P1AvanSpi!X_parejas*G55)+(P1AvanSpi!x_equipo_4* H55)+(P1AvanSpi!Grupal*I55))*E55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((P1AvanSpi!Tot_alumnos*F56)+(P1AvanSpi!X_parejas*G56)+(P1AvanSpi!x_equipo_4* H56)+(P1AvanSpi!Grupal*I56))*E56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((P1AvanSpi!Tot_alumnos*F57)+(P1AvanSpi!X_parejas*G57)+(P1AvanSpi!x_equipo_4* H57)+(P1AvanSpi!Grupal*I57))*E57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((P1AvanSpi!Tot_alumnos*F58)+(P1AvanSpi!X_parejas*G58)+(P1AvanSpi!x_equipo_4* H58)+(P1AvanSpi!Grupal*I58))*E58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((P1AvanSpi!Tot_alumnos*F59)+(P1AvanSpi!X_parejas*G59)+(P1AvanSpi!x_equipo_4* H59)+(P1AvanSpi!Grupal*I59))*E59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((P1AvanSpi!Tot_alumnos*F60)+(P1AvanSpi!X_parejas*G60)+(P1AvanSpi!x_equipo_4* H60)+(P1AvanSpi!Grupal*I60))*E60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((P1AvanSpi!Tot_alumnos*F61)+(P1AvanSpi!X_parejas*G61)+(P1AvanSpi!x_equipo_4* H61)+(P1AvanSpi!Grupal*I61))*E61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((P1AvanSpi!Tot_alumnos*F62)+(P1AvanSpi!X_parejas*G62)+(P1AvanSpi!x_equipo_4* H62)+(P1AvanSpi!Grupal*I62))*E62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((P1AvanSpi!Tot_alumnos*F63)+(P1AvanSpi!X_parejas*G63)+(P1AvanSpi!x_equipo_4* H63)+(P1AvanSpi!Grupal*I63))*E63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((P1AvanSpi!Tot_alumnos*F64)+(P1AvanSpi!X_parejas*G64)+(P1AvanSpi!x_equipo_4* H64)+(P1AvanSpi!Grupal*I64))*E64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((P1AvanSpi!Tot_alumnos*F65)+(P1AvanSpi!X_parejas*G65)+(P1AvanSpi!x_equipo_4* H65)+(P1AvanSpi!Grupal*I65))*E65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((P1AvanSpi!Tot_alumnos*F66)+(P1AvanSpi!X_parejas*G66)+(P1AvanSpi!x_equipo_4* H66)+(P1AvanSpi!Grupal*I66))*E66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((P1AvanSpi!Tot_alumnos*F67)+(P1AvanSpi!X_parejas*G67)+(P1AvanSpi!x_equipo_4* H67)+(P1AvanSpi!Grupal*I67))*E67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((P1AvanSpi!Tot_alumnos*F68)+(P1AvanSpi!X_parejas*G68)+(P1AvanSpi!x_equipo_4* H68)+(P1AvanSpi!Grupal*I68))*E68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((P1AvanSpi!Tot_alumnos*F69)+(P1AvanSpi!X_parejas*G69)+(P1AvanSpi!x_equipo_4* H69)+(P1AvanSpi!Grupal*I69))*E69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((P1AvanSpi!Tot_alumnos*F70)+(P1AvanSpi!X_parejas*G70)+(P1AvanSpi!x_equipo_4* H70)+(P1AvanSpi!Grupal*I70))*E70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((P1AvanSpi!Tot_alumnos*F71)+(P1AvanSpi!X_parejas*G71)+(P1AvanSpi!x_equipo_4* H71)+(P1AvanSpi!Grupal*I71))*E71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((P1AvanSpi!Tot_alumnos*F72)+(P1AvanSpi!X_parejas*G72)+(P1AvanSpi!x_equipo_4* H72)+(P1AvanSpi!Grupal*I72))*E72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((P1AvanSpi!Tot_alumnos*F73)+(P1AvanSpi!X_parejas*G73)+(P1AvanSpi!x_equipo_4* H73)+(P1AvanSpi!Grupal*I73))*E73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((P1AvanSpi!Tot_alumnos*F74)+(P1AvanSpi!X_parejas*G74)+(P1AvanSpi!x_equipo_4* H74)+(P1AvanSpi!Grupal*I74))*E74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((P1AvanSpi!Tot_alumnos*F75)+(P1AvanSpi!X_parejas*G75)+(P1AvanSpi!x_equipo_4* H75)+(P1AvanSpi!Grupal*I75))*E75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((P1AvanSpi!Tot_alumnos*F76)+(P1AvanSpi!X_parejas*G76)+(P1AvanSpi!x_equipo_4* H76)+(P1AvanSpi!Grupal*I76))*E76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((P1AvanSpi!Tot_alumnos*F77)+(P1AvanSpi!X_parejas*G77)+(P1AvanSpi!x_equipo_4* H77)+(P1AvanSpi!Grupal*I77))*E77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((P1AvanSpi!Tot_alumnos*F78)+(P1AvanSpi!X_parejas*G78)+(P1AvanSpi!x_equipo_4* H78)+(P1AvanSpi!Grupal*I78))*E78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((P1AvanSpi!Tot_alumnos*F79)+(P1AvanSpi!X_parejas*G79)+(P1AvanSpi!x_equipo_4* H79)+(P1AvanSpi!Grupal*I79))*E79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((P1AvanSpi!Tot_alumnos*F80)+(P1AvanSpi!X_parejas*G80)+(P1AvanSpi!x_equipo_4* H80)+(P1AvanSpi!Grupal*I80))*E80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((P1AvanSpi!Tot_alumnos*F81)+(P1AvanSpi!X_parejas*G81)+(P1AvanSpi!x_equipo_4* H81)+(P1AvanSpi!Grupal*I81))*E81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((P1AvanSpi!Tot_alumnos*F82)+(P1AvanSpi!X_parejas*G82)+(P1AvanSpi!x_equipo_4* H82)+(P1AvanSpi!Grupal*I82))*E82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((P1AvanSpi!Tot_alumnos*F83)+(P1AvanSpi!X_parejas*G83)+(P1AvanSpi!x_equipo_4* H83)+(P1AvanSpi!Grupal*I83))*E83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((P1AvanSpi!Tot_alumnos*F84)+(P1AvanSpi!X_parejas*G84)+(P1AvanSpi!x_equipo_4* H84)+(P1AvanSpi!Grupal*I84))*E84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((P1AvanSpi!Tot_alumnos*F85)+(P1AvanSpi!X_parejas*G85)+(P1AvanSpi!x_equipo_4* H85)+(P1AvanSpi!Grupal*I85))*E85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((P1AvanSpi!Tot_alumnos*F86)+(P1AvanSpi!X_parejas*G86)+(P1AvanSpi!x_equipo_4* H86)+(P1AvanSpi!Grupal*I86))*E86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((P1AvanSpi!Tot_alumnos*F87)+(P1AvanSpi!X_parejas*G87)+(P1AvanSpi!x_equipo_4* H87)+(P1AvanSpi!Grupal*I87))*E87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((P1AvanSpi!Tot_alumnos*F88)+(P1AvanSpi!X_parejas*G88)+(P1AvanSpi!x_equipo_4* H88)+(P1AvanSpi!Grupal*I88))*E88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((P1AvanSpi!Tot_alumnos*F90)+(P1AvanSpi!X_parejas*G90)+(P1AvanSpi!x_equipo_4* H90)+(P1AvanSpi!Grupal*I90))*E90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((P1AvanSpi!Tot_alumnos*F91)+(P1AvanSpi!X_parejas*G91)+(P1AvanSpi!x_equipo_4* H91)+(P1AvanSpi!Grupal*I91))*E91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((P1AvanSpi!Tot_alumnos*F92)+(P1AvanSpi!X_parejas*G92)+(P1AvanSpi!x_equipo_4* H92)+(P1AvanSpi!Grupal*I92))*E92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((P1AvanSpi!Tot_alumnos*F93)+(P1AvanSpi!X_parejas*G93)+(P1AvanSpi!x_equipo_4* H93)+(P1AvanSpi!Grupal*I93))*E93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((P1AvanSpi!Tot_alumnos*F94)+(P1AvanSpi!X_parejas*G94)+(P1AvanSpi!x_equipo_4* H94)+(P1AvanSpi!Grupal*I94))*E94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((P1AvanSpi!Tot_alumnos*F95)+(P1AvanSpi!X_parejas*G95)+(P1AvanSpi!x_equipo_4* H95)+(P1AvanSpi!Grupal*I95))*E95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((P1AvanSpi!Tot_alumnos*F96)+(P1AvanSpi!X_parejas*G96)+(P1AvanSpi!x_equipo_4* H96)+(P1AvanSpi!Grupal*I96))*E96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((P1AvanSpi!Tot_alumnos*F97)+(P1AvanSpi!X_parejas*G97)+(P1AvanSpi!x_equipo_4* H97)+(P1AvanSpi!Grupal*I97))*E97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((P1AvanSpi!Tot_alumnos*F98)+(P1AvanSpi!X_parejas*G98)+(P1AvanSpi!x_equipo_4* H98)+(P1AvanSpi!Grupal*I98))*E98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((P1AvanSpi!Tot_alumnos*F99)+(P1AvanSpi!X_parejas*G99)+(P1AvanSpi!x_equipo_4* H99)+(P1AvanSpi!Grupal*I99))*E99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((P1AvanSpi!Tot_alumnos*F100)+(P1AvanSpi!X_parejas*G100)+(P1AvanSpi!x_equipo_4* H100)+(P1AvanSpi!Grupal*I100))*E100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((P1AvanSpi!Tot_alumnos*F101)+(P1AvanSpi!X_parejas*G101)+(P1AvanSpi!x_equipo_4* H101)+(P1AvanSpi!Grupal*I101))*E101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((P1AvanSpi!Tot_alumnos*F102)+(P1AvanSpi!X_parejas*G102)+(P1AvanSpi!x_equipo_4* H102)+(P1AvanSpi!Grupal*I102))*E102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((P1AvanSpi!Tot_alumnos*F103)+(P1AvanSpi!X_parejas*G103)+(P1AvanSpi!x_equipo_4* H103)+(P1AvanSpi!Grupal*I103))*E103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((P1AvanSpi!Tot_alumnos*F104)+(P1AvanSpi!X_parejas*G104)+(P1AvanSpi!x_equipo_4* H104)+(P1AvanSpi!Grupal*I104))*E104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((P1AvanSpi!Tot_alumnos*F105)+(P1AvanSpi!X_parejas*G105)+(P1AvanSpi!x_equipo_4* H105)+(P1AvanSpi!Grupal*I105))*E105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((P1AvanSpi!Tot_alumnos*F106)+(P1AvanSpi!X_parejas*G106)+(P1AvanSpi!x_equipo_4* H106)+(P1AvanSpi!Grupal*I106))*E106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((P1AvanSpi!Tot_alumnos*F107)+(P1AvanSpi!X_parejas*G107)+(P1AvanSpi!x_equipo_4* H107)+(P1AvanSpi!Grupal*I107))*E107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((P1AvanSpi!Tot_alumnos*F108)+(P1AvanSpi!X_parejas*G108)+(P1AvanSpi!x_equipo_4* H108)+(P1AvanSpi!Grupal*I108))*E108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((P1AvanSpi!Tot_alumnos*F109)+(P1AvanSpi!X_parejas*G109)+(P1AvanSpi!x_equipo_4* H109)+(P1AvanSpi!Grupal*I109))*E109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((P1AvanSpi!Tot_alumnos*F110)+(P1AvanSpi!X_parejas*G110)+(P1AvanSpi!x_equipo_4* H110)+(P1AvanSpi!Grupal*I110))*E110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((P1AvanSpi!Tot_alumnos*F111)+(P1AvanSpi!X_parejas*G111)+(P1AvanSpi!x_equipo_4* H111)+(P1AvanSpi!Grupal*I111))*E111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((P1AvanSpi!Tot_alumnos*F112)+(P1AvanSpi!X_parejas*G112)+(P1AvanSpi!x_equipo_4* H112)+(P1AvanSpi!Grupal*I112))*E112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((P1AvanSpi!Tot_alumnos*F113)+(P1AvanSpi!X_parejas*G113)+(P1AvanSpi!x_equipo_4* H113)+(P1AvanSpi!Grupal*I113))*E113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((P1AvanSpi!Tot_alumnos*F114)+(P1AvanSpi!X_parejas*G114)+(P1AvanSpi!x_equipo_4* H114)+(P1AvanSpi!Grupal*I114))*E114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((P1AvanSpi!Tot_alumnos*F115)+(P1AvanSpi!X_parejas*G115)+(P1AvanSpi!x_equipo_4* H115)+(P1AvanSpi!Grupal*I115))*E115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((P1AvanSpi!Tot_alumnos*F116)+(P1AvanSpi!X_parejas*G116)+(P1AvanSpi!x_equipo_4* H116)+(P1AvanSpi!Grupal*I116))*E116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((P1AvanSpi!Tot_alumnos*F117)+(P1AvanSpi!X_parejas*G117)+(P1AvanSpi!x_equipo_4* H117)+(P1AvanSpi!Grupal*I117))*E117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((P1AvanSpi!Tot_alumnos*F118)+(P1AvanSpi!X_parejas*G118)+(P1AvanSpi!x_equipo_4* H118)+(P1AvanSpi!Grupal*I118))*E118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((P1AvanSpi!Tot_alumnos*F119)+(P1AvanSpi!X_parejas*G119)+(P1AvanSpi!x_equipo_4* H119)+(P1AvanSpi!Grupal*I119))*E119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((P1AvanSpi!Tot_alumnos*F120)+(P1AvanSpi!X_parejas*G120)+(P1AvanSpi!x_equipo_4* H120)+(P1AvanSpi!Grupal*I120))*E120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0</v>
      </c>
      <c r="G121" s="113" t="b">
        <v>0</v>
      </c>
      <c r="H121" s="113" t="b">
        <v>1</v>
      </c>
      <c r="I121" s="113" t="b">
        <v>0</v>
      </c>
      <c r="J121" s="196">
        <f>((P1AvanSpi!Tot_alumnos*F121)+(P1AvanSpi!X_parejas*G121)+(P1AvanSpi!x_equipo_4* H121)+(P1AvanSpi!Grupal*I121))*E121</f>
        <v>2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((P1AvanSpi!Tot_alumnos*F122)+(P1AvanSpi!X_parejas*G122)+(P1AvanSpi!x_equipo_4* H122)+(P1AvanSpi!Grupal*I122))*E122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((P1AvanSpi!Tot_alumnos*F123)+(P1AvanSpi!X_parejas*G123)+(P1AvanSpi!x_equipo_4* H123)+(P1AvanSpi!Grupal*I123))*E123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((P1AvanSpi!Tot_alumnos*F124)+(P1AvanSpi!X_parejas*G124)+(P1AvanSpi!x_equipo_4* H124)+(P1AvanSpi!Grupal*I124))*E124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((P1AvanSpi!Tot_alumnos*F125)+(P1AvanSpi!X_parejas*G125)+(P1AvanSpi!x_equipo_4* H125)+(P1AvanSpi!Grupal*I125))*E125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((P1AvanSpi!Tot_alumnos*F126)+(P1AvanSpi!X_parejas*G126)+(P1AvanSpi!x_equipo_4* H126)+(P1AvanSpi!Grupal*I126))*E126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((P1AvanSpi!Tot_alumnos*F127)+(P1AvanSpi!X_parejas*G127)+(P1AvanSpi!x_equipo_4* H127)+(P1AvanSpi!Grupal*I127))*E127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((P1AvanSpi!Tot_alumnos*F128)+(P1AvanSpi!X_parejas*G128)+(P1AvanSpi!x_equipo_4* H128)+(P1AvanSpi!Grupal*I128))*E128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((P1AvanSpi!Tot_alumnos*F129)+(P1AvanSpi!X_parejas*G129)+(P1AvanSpi!x_equipo_4* H129)+(P1AvanSpi!Grupal*I129))*E129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((P1AvanSpi!Tot_alumnos*F130)+(P1AvanSpi!X_parejas*G130)+(P1AvanSpi!x_equipo_4* H130)+(P1AvanSpi!Grupal*I130))*E130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((P1AvanSpi!Tot_alumnos*F131)+(P1AvanSpi!X_parejas*G131)+(P1AvanSpi!x_equipo_4* H131)+(P1AvanSpi!Grupal*I131))*E131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((P1AvanSpi!Tot_alumnos*F132)+(P1AvanSpi!X_parejas*G132)+(P1AvanSpi!x_equipo_4* H132)+(P1AvanSpi!Grupal*I132))*E132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((P1AvanSpi!Tot_alumnos*F133)+(P1AvanSpi!X_parejas*G133)+(P1AvanSpi!x_equipo_4* H133)+(P1AvanSpi!Grupal*I133))*E133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((P1AvanSpi!Tot_alumnos*F134)+(P1AvanSpi!X_parejas*G134)+(P1AvanSpi!x_equipo_4* H134)+(P1AvanSpi!Grupal*I134))*E134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((P1AvanSpi!Tot_alumnos*F135)+(P1AvanSpi!X_parejas*G135)+(P1AvanSpi!x_equipo_4* H135)+(P1AvanSpi!Grupal*I135))*E135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((P1AvanSpi!Tot_alumnos*F136)+(P1AvanSpi!X_parejas*G136)+(P1AvanSpi!x_equipo_4* H136)+(P1AvanSpi!Grupal*I136))*E136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((P1AvanSpi!Tot_alumnos*F137)+(P1AvanSpi!X_parejas*G137)+(P1AvanSpi!x_equipo_4* H137)+(P1AvanSpi!Grupal*I137))*E137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((P1AvanSpi!Tot_alumnos*F138)+(P1AvanSpi!X_parejas*G138)+(P1AvanSpi!x_equipo_4* H138)+(P1AvanSpi!Grupal*I138))*E138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((P1AvanSpi!Tot_alumnos*F139)+(P1AvanSpi!X_parejas*G139)+(P1AvanSpi!x_equipo_4* H139)+(P1AvanSpi!Grupal*I139))*E139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((P1AvanSpi!Tot_alumnos*F140)+(P1AvanSpi!X_parejas*G140)+(P1AvanSpi!x_equipo_4* H140)+(P1AvanSpi!Grupal*I140))*E140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((P1AvanSpi!Tot_alumnos*F141)+(P1AvanSpi!X_parejas*G141)+(P1AvanSpi!x_equipo_4* H141)+(P1AvanSpi!Grupal*I141))*E141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((P1AvanSpi!Tot_alumnos*F142)+(P1AvanSpi!X_parejas*G142)+(P1AvanSpi!x_equipo_4* H142)+(P1AvanSpi!Grupal*I142))*E142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((P1AvanSpi!Tot_alumnos*F143)+(P1AvanSpi!X_parejas*G143)+(P1AvanSpi!x_equipo_4* H143)+(P1AvanSpi!Grupal*I143))*E143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((P1AvanSpi!Tot_alumnos*F144)+(P1AvanSpi!X_parejas*G144)+(P1AvanSpi!x_equipo_4* H144)+(P1AvanSpi!Grupal*I144))*E144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((P1AvanSpi!Tot_alumnos*F145)+(P1AvanSpi!X_parejas*G145)+(P1AvanSpi!x_equipo_4* H145)+(P1AvanSpi!Grupal*I145))*E145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((P1AvanSpi!Tot_alumnos*F146)+(P1AvanSpi!X_parejas*G146)+(P1AvanSpi!x_equipo_4* H146)+(P1AvanSpi!Grupal*I146))*E146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((P1AvanSpi!Tot_alumnos*F147)+(P1AvanSpi!X_parejas*G147)+(P1AvanSpi!x_equipo_4* H147)+(P1AvanSpi!Grupal*I147))*E147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((P1AvanSpi!Tot_alumnos*F148)+(P1AvanSpi!X_parejas*G148)+(P1AvanSpi!x_equipo_4* H148)+(P1AvanSpi!Grupal*I148))*E148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((P1AvanSpi!Tot_alumnos*F149)+(P1AvanSpi!X_parejas*G149)+(P1AvanSpi!x_equipo_4* H149)+(P1AvanSpi!Grupal*I149))*E149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((P1AvanSpi!Tot_alumnos*F150)+(P1AvanSpi!X_parejas*G150)+(P1AvanSpi!x_equipo_4* H150)+(P1AvanSpi!Grupal*I150))*E150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((P1AvanSpi!Tot_alumnos*F151)+(P1AvanSpi!X_parejas*G151)+(P1AvanSpi!x_equipo_4* H151)+(P1AvanSpi!Grupal*I151))*E151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((P1AvanSpi!Tot_alumnos*F152)+(P1AvanSpi!X_parejas*G152)+(P1AvanSpi!x_equipo_4* H152)+(P1AvanSpi!Grupal*I152))*E152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((P1AvanSpi!Tot_alumnos*F153)+(P1AvanSpi!X_parejas*G153)+(P1AvanSpi!x_equipo_4* H153)+(P1AvanSpi!Grupal*I153))*E153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((P1AvanSpi!Tot_alumnos*F154)+(P1AvanSpi!X_parejas*G154)+(P1AvanSpi!x_equipo_4* H154)+(P1AvanSpi!Grupal*I154))*E154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((P1AvanSpi!Tot_alumnos*F155)+(P1AvanSpi!X_parejas*G155)+(P1AvanSpi!x_equipo_4* H155)+(P1AvanSpi!Grupal*I155))*E155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((P1AvanSpi!Tot_alumnos*F156)+(P1AvanSpi!X_parejas*G156)+(P1AvanSpi!x_equipo_4* H156)+(P1AvanSpi!Grupal*I156))*E156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((P1AvanSpi!Tot_alumnos*F157)+(P1AvanSpi!X_parejas*G157)+(P1AvanSpi!x_equipo_4* H157)+(P1AvanSpi!Grupal*I157))*E157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((P1AvanSpi!Tot_alumnos*F158)+(P1AvanSpi!X_parejas*G158)+(P1AvanSpi!x_equipo_4* H158)+(P1AvanSpi!Grupal*I158))*E158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((P1AvanSpi!Tot_alumnos*F159)+(P1AvanSpi!X_parejas*G159)+(P1AvanSpi!x_equipo_4* H159)+(P1AvanSpi!Grupal*I159))*E159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((P1AvanSpi!Tot_alumnos*F160)+(P1AvanSpi!X_parejas*G160)+(P1AvanSpi!x_equipo_4* H160)+(P1AvanSpi!Grupal*I160))*E160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((P1AvanSpi!Tot_alumnos*F161)+(P1AvanSpi!X_parejas*G161)+(P1AvanSpi!x_equipo_4* H161)+(P1AvanSpi!Grupal*I161))*E161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((P1AvanSpi!Tot_alumnos*F162)+(P1AvanSpi!X_parejas*G162)+(P1AvanSpi!x_equipo_4* H162)+(P1AvanSpi!Grupal*I162))*E162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((P1AvanSpi!Tot_alumnos*F163)+(P1AvanSpi!X_parejas*G163)+(P1AvanSpi!x_equipo_4* H163)+(P1AvanSpi!Grupal*I163))*E163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((P1AvanSpi!Tot_alumnos*F164)+(P1AvanSpi!X_parejas*G164)+(P1AvanSpi!x_equipo_4* H164)+(P1AvanSpi!Grupal*I164))*E164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((P1AvanSpi!Tot_alumnos*F165)+(P1AvanSpi!X_parejas*G165)+(P1AvanSpi!x_equipo_4* H165)+(P1AvanSpi!Grupal*I165))*E165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((P1AvanSpi!Tot_alumnos*F166)+(P1AvanSpi!X_parejas*G166)+(P1AvanSpi!x_equipo_4* H166)+(P1AvanSpi!Grupal*I166))*E166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419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((P2AvanEV3!Tot_alumnos*F7)+(P2AvanEV3!X_parejas*G7)+(P2AvanEV3!x_equipo_4* H7)+(P2AvanEV3!Grupal*I7))*E7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((P2AvanEV3!Tot_alumnos*F8)+(P2AvanEV3!X_parejas*G8)+(P2AvanEV3!x_equipo_4* H8)+(P2AvanEV3!Grupal*I8))*E8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((P2AvanEV3!Tot_alumnos*F9)+(P2AvanEV3!X_parejas*G9)+(P2AvanEV3!x_equipo_4* H9)+(P2AvanEV3!Grupal*I9))*E9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((P2AvanEV3!Tot_alumnos*F10)+(P2AvanEV3!X_parejas*G10)+(P2AvanEV3!x_equipo_4* H10)+(P2AvanEV3!Grupal*I10))*E10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((P2AvanEV3!Tot_alumnos*F11)+(P2AvanEV3!X_parejas*G11)+(P2AvanEV3!x_equipo_4* H11)+(P2AvanEV3!Grupal*I11))*E11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((P2AvanEV3!Tot_alumnos*F12)+(P2AvanEV3!X_parejas*G12)+(P2AvanEV3!x_equipo_4* H12)+(P2AvanEV3!Grupal*I12))*E12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((P2AvanEV3!Tot_alumnos*F13)+(P2AvanEV3!X_parejas*G13)+(P2AvanEV3!x_equipo_4* H13)+(P2AvanEV3!Grupal*I13))*E13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((P2AvanEV3!Tot_alumnos*F14)+(P2AvanEV3!X_parejas*G14)+(P2AvanEV3!x_equipo_4* H14)+(P2AvanEV3!Grupal*I14))*E14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((P2AvanEV3!Tot_alumnos*F15)+(P2AvanEV3!X_parejas*G15)+(P2AvanEV3!x_equipo_4* H15)+(P2AvanEV3!Grupal*I15))*E15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((P2AvanEV3!Tot_alumnos*F16)+(P2AvanEV3!X_parejas*G16)+(P2AvanEV3!x_equipo_4* H16)+(P2AvanEV3!Grupal*I16))*E16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((P2AvanEV3!Tot_alumnos*F17)+(P2AvanEV3!X_parejas*G17)+(P2AvanEV3!x_equipo_4* H17)+(P2AvanEV3!Grupal*I17))*E17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((P2AvanEV3!Tot_alumnos*F18)+(P2AvanEV3!X_parejas*G18)+(P2AvanEV3!x_equipo_4* H18)+(P2AvanEV3!Grupal*I18))*E18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((P2AvanEV3!Tot_alumnos*F19)+(P2AvanEV3!X_parejas*G19)+(P2AvanEV3!x_equipo_4* H19)+(P2AvanEV3!Grupal*I19))*E19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((P2AvanEV3!Tot_alumnos*F20)+(P2AvanEV3!X_parejas*G20)+(P2AvanEV3!x_equipo_4* H20)+(P2AvanEV3!Grupal*I20))*E20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((P2AvanEV3!Tot_alumnos*F21)+(P2AvanEV3!X_parejas*G21)+(P2AvanEV3!x_equipo_4* H21)+(P2AvanEV3!Grupal*I21))*E21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((P2AvanEV3!Tot_alumnos*F22)+(P2AvanEV3!X_parejas*G22)+(P2AvanEV3!x_equipo_4* H22)+(P2AvanEV3!Grupal*I22))*E22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((P2AvanEV3!Tot_alumnos*F23)+(P2AvanEV3!X_parejas*G23)+(P2AvanEV3!x_equipo_4* H23)+(P2AvanEV3!Grupal*I23))*E23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((P2AvanEV3!Tot_alumnos*F24)+(P2AvanEV3!X_parejas*G24)+(P2AvanEV3!x_equipo_4* H24)+(P2AvanEV3!Grupal*I24))*E24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((P2AvanEV3!Tot_alumnos*F25)+(P2AvanEV3!X_parejas*G25)+(P2AvanEV3!x_equipo_4* H25)+(P2AvanEV3!Grupal*I25))*E25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((P2AvanEV3!Tot_alumnos*F26)+(P2AvanEV3!X_parejas*G26)+(P2AvanEV3!x_equipo_4* H26)+(P2AvanEV3!Grupal*I26))*E26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((P2AvanEV3!Tot_alumnos*F27)+(P2AvanEV3!X_parejas*G27)+(P2AvanEV3!x_equipo_4* H27)+(P2AvanEV3!Grupal*I27))*E27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((P2AvanEV3!Tot_alumnos*F28)+(P2AvanEV3!X_parejas*G28)+(P2AvanEV3!x_equipo_4* H28)+(P2AvanEV3!Grupal*I28))*E28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((P2AvanEV3!Tot_alumnos*F29)+(P2AvanEV3!X_parejas*G29)+(P2AvanEV3!x_equipo_4* H29)+(P2AvanEV3!Grupal*I29))*E29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((P2AvanEV3!Tot_alumnos*F30)+(P2AvanEV3!X_parejas*G30)+(P2AvanEV3!x_equipo_4* H30)+(P2AvanEV3!Grupal*I30))*E30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((P2AvanEV3!Tot_alumnos*F31)+(P2AvanEV3!X_parejas*G31)+(P2AvanEV3!x_equipo_4* H31)+(P2AvanEV3!Grupal*I31))*E31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((P2AvanEV3!Tot_alumnos*F32)+(P2AvanEV3!X_parejas*G32)+(P2AvanEV3!x_equipo_4* H32)+(P2AvanEV3!Grupal*I32))*E32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((P2AvanEV3!Tot_alumnos*F33)+(P2AvanEV3!X_parejas*G33)+(P2AvanEV3!x_equipo_4* H33)+(P2AvanEV3!Grupal*I33))*E33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((P2AvanEV3!Tot_alumnos*F34)+(P2AvanEV3!X_parejas*G34)+(P2AvanEV3!x_equipo_4* H34)+(P2AvanEV3!Grupal*I34))*E34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((P2AvanEV3!Tot_alumnos*F35)+(P2AvanEV3!X_parejas*G35)+(P2AvanEV3!x_equipo_4* H35)+(P2AvanEV3!Grupal*I35))*E35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((P2AvanEV3!Tot_alumnos*F36)+(P2AvanEV3!X_parejas*G36)+(P2AvanEV3!x_equipo_4* H36)+(P2AvanEV3!Grupal*I36))*E36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((P2AvanEV3!Tot_alumnos*F37)+(P2AvanEV3!X_parejas*G37)+(P2AvanEV3!x_equipo_4* H37)+(P2AvanEV3!Grupal*I37))*E37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((P2AvanEV3!Tot_alumnos*F38)+(P2AvanEV3!X_parejas*G38)+(P2AvanEV3!x_equipo_4* H38)+(P2AvanEV3!Grupal*I38))*E38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((P2AvanEV3!Tot_alumnos*F39)+(P2AvanEV3!X_parejas*G39)+(P2AvanEV3!x_equipo_4* H39)+(P2AvanEV3!Grupal*I39))*E39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((P2AvanEV3!Tot_alumnos*F40)+(P2AvanEV3!X_parejas*G40)+(P2AvanEV3!x_equipo_4* H40)+(P2AvanEV3!Grupal*I40))*E40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((P2AvanEV3!Tot_alumnos*F41)+(P2AvanEV3!X_parejas*G41)+(P2AvanEV3!x_equipo_4* H41)+(P2AvanEV3!Grupal*I41))*E41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((P2AvanEV3!Tot_alumnos*F42)+(P2AvanEV3!X_parejas*G42)+(P2AvanEV3!x_equipo_4* H42)+(P2AvanEV3!Grupal*I42))*E42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((P2AvanEV3!Tot_alumnos*F43)+(P2AvanEV3!X_parejas*G43)+(P2AvanEV3!x_equipo_4* H43)+(P2AvanEV3!Grupal*I43))*E43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((P2AvanEV3!Tot_alumnos*F44)+(P2AvanEV3!X_parejas*G44)+(P2AvanEV3!x_equipo_4* H44)+(P2AvanEV3!Grupal*I44))*E44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((P2AvanEV3!Tot_alumnos*F45)+(P2AvanEV3!X_parejas*G45)+(P2AvanEV3!x_equipo_4* H45)+(P2AvanEV3!Grupal*I45))*E45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((P2AvanEV3!Tot_alumnos*F46)+(P2AvanEV3!X_parejas*G46)+(P2AvanEV3!x_equipo_4* H46)+(P2AvanEV3!Grupal*I46))*E46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((P2AvanEV3!Tot_alumnos*F47)+(P2AvanEV3!X_parejas*G47)+(P2AvanEV3!x_equipo_4* H47)+(P2AvanEV3!Grupal*I47))*E47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((P2AvanEV3!Tot_alumnos*F48)+(P2AvanEV3!X_parejas*G48)+(P2AvanEV3!x_equipo_4* H48)+(P2AvanEV3!Grupal*I48))*E48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((P2AvanEV3!Tot_alumnos*F49)+(P2AvanEV3!X_parejas*G49)+(P2AvanEV3!x_equipo_4* H49)+(P2AvanEV3!Grupal*I49))*E49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((P2AvanEV3!Tot_alumnos*F50)+(P2AvanEV3!X_parejas*G50)+(P2AvanEV3!x_equipo_4* H50)+(P2AvanEV3!Grupal*I50))*E50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((P2AvanEV3!Tot_alumnos*F51)+(P2AvanEV3!X_parejas*G51)+(P2AvanEV3!x_equipo_4* H51)+(P2AvanEV3!Grupal*I51))*E51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((P2AvanEV3!Tot_alumnos*F52)+(P2AvanEV3!X_parejas*G52)+(P2AvanEV3!x_equipo_4* H52)+(P2AvanEV3!Grupal*I52))*E52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((P2AvanEV3!Tot_alumnos*F53)+(P2AvanEV3!X_parejas*G53)+(P2AvanEV3!x_equipo_4* H53)+(P2AvanEV3!Grupal*I53))*E53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((P2AvanEV3!Tot_alumnos*F54)+(P2AvanEV3!X_parejas*G54)+(P2AvanEV3!x_equipo_4* H54)+(P2AvanEV3!Grupal*I54))*E54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((P2AvanEV3!Tot_alumnos*F55)+(P2AvanEV3!X_parejas*G55)+(P2AvanEV3!x_equipo_4* H55)+(P2AvanEV3!Grupal*I55))*E55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((P2AvanEV3!Tot_alumnos*F56)+(P2AvanEV3!X_parejas*G56)+(P2AvanEV3!x_equipo_4* H56)+(P2AvanEV3!Grupal*I56))*E56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((P2AvanEV3!Tot_alumnos*F57)+(P2AvanEV3!X_parejas*G57)+(P2AvanEV3!x_equipo_4* H57)+(P2AvanEV3!Grupal*I57))*E57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((P2AvanEV3!Tot_alumnos*F58)+(P2AvanEV3!X_parejas*G58)+(P2AvanEV3!x_equipo_4* H58)+(P2AvanEV3!Grupal*I58))*E58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((P2AvanEV3!Tot_alumnos*F59)+(P2AvanEV3!X_parejas*G59)+(P2AvanEV3!x_equipo_4* H59)+(P2AvanEV3!Grupal*I59))*E59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((P2AvanEV3!Tot_alumnos*F60)+(P2AvanEV3!X_parejas*G60)+(P2AvanEV3!x_equipo_4* H60)+(P2AvanEV3!Grupal*I60))*E60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((P2AvanEV3!Tot_alumnos*F61)+(P2AvanEV3!X_parejas*G61)+(P2AvanEV3!x_equipo_4* H61)+(P2AvanEV3!Grupal*I61))*E61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((P2AvanEV3!Tot_alumnos*F62)+(P2AvanEV3!X_parejas*G62)+(P2AvanEV3!x_equipo_4* H62)+(P2AvanEV3!Grupal*I62))*E62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((P2AvanEV3!Tot_alumnos*F63)+(P2AvanEV3!X_parejas*G63)+(P2AvanEV3!x_equipo_4* H63)+(P2AvanEV3!Grupal*I63))*E63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((P2AvanEV3!Tot_alumnos*F64)+(P2AvanEV3!X_parejas*G64)+(P2AvanEV3!x_equipo_4* H64)+(P2AvanEV3!Grupal*I64))*E64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((P2AvanEV3!Tot_alumnos*F65)+(P2AvanEV3!X_parejas*G65)+(P2AvanEV3!x_equipo_4* H65)+(P2AvanEV3!Grupal*I65))*E65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((P2AvanEV3!Tot_alumnos*F66)+(P2AvanEV3!X_parejas*G66)+(P2AvanEV3!x_equipo_4* H66)+(P2AvanEV3!Grupal*I66))*E66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((P2AvanEV3!Tot_alumnos*F67)+(P2AvanEV3!X_parejas*G67)+(P2AvanEV3!x_equipo_4* H67)+(P2AvanEV3!Grupal*I67))*E67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((P2AvanEV3!Tot_alumnos*F68)+(P2AvanEV3!X_parejas*G68)+(P2AvanEV3!x_equipo_4* H68)+(P2AvanEV3!Grupal*I68))*E68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((P2AvanEV3!Tot_alumnos*F69)+(P2AvanEV3!X_parejas*G69)+(P2AvanEV3!x_equipo_4* H69)+(P2AvanEV3!Grupal*I69))*E69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((P2AvanEV3!Tot_alumnos*F70)+(P2AvanEV3!X_parejas*G70)+(P2AvanEV3!x_equipo_4* H70)+(P2AvanEV3!Grupal*I70))*E70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((P2AvanEV3!Tot_alumnos*F71)+(P2AvanEV3!X_parejas*G71)+(P2AvanEV3!x_equipo_4* H71)+(P2AvanEV3!Grupal*I71))*E71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((P2AvanEV3!Tot_alumnos*F72)+(P2AvanEV3!X_parejas*G72)+(P2AvanEV3!x_equipo_4* H72)+(P2AvanEV3!Grupal*I72))*E72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((P2AvanEV3!Tot_alumnos*F73)+(P2AvanEV3!X_parejas*G73)+(P2AvanEV3!x_equipo_4* H73)+(P2AvanEV3!Grupal*I73))*E73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((P2AvanEV3!Tot_alumnos*F74)+(P2AvanEV3!X_parejas*G74)+(P2AvanEV3!x_equipo_4* H74)+(P2AvanEV3!Grupal*I74))*E74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((P2AvanEV3!Tot_alumnos*F75)+(P2AvanEV3!X_parejas*G75)+(P2AvanEV3!x_equipo_4* H75)+(P2AvanEV3!Grupal*I75))*E75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((P2AvanEV3!Tot_alumnos*F76)+(P2AvanEV3!X_parejas*G76)+(P2AvanEV3!x_equipo_4* H76)+(P2AvanEV3!Grupal*I76))*E76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((P2AvanEV3!Tot_alumnos*F77)+(P2AvanEV3!X_parejas*G77)+(P2AvanEV3!x_equipo_4* H77)+(P2AvanEV3!Grupal*I77))*E77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((P2AvanEV3!Tot_alumnos*F78)+(P2AvanEV3!X_parejas*G78)+(P2AvanEV3!x_equipo_4* H78)+(P2AvanEV3!Grupal*I78))*E78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((P2AvanEV3!Tot_alumnos*F79)+(P2AvanEV3!X_parejas*G79)+(P2AvanEV3!x_equipo_4* H79)+(P2AvanEV3!Grupal*I79))*E79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((P2AvanEV3!Tot_alumnos*F80)+(P2AvanEV3!X_parejas*G80)+(P2AvanEV3!x_equipo_4* H80)+(P2AvanEV3!Grupal*I80))*E80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((P2AvanEV3!Tot_alumnos*F81)+(P2AvanEV3!X_parejas*G81)+(P2AvanEV3!x_equipo_4* H81)+(P2AvanEV3!Grupal*I81))*E81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((P2AvanEV3!Tot_alumnos*F82)+(P2AvanEV3!X_parejas*G82)+(P2AvanEV3!x_equipo_4* H82)+(P2AvanEV3!Grupal*I82))*E82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((P2AvanEV3!Tot_alumnos*F83)+(P2AvanEV3!X_parejas*G83)+(P2AvanEV3!x_equipo_4* H83)+(P2AvanEV3!Grupal*I83))*E83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((P2AvanEV3!Tot_alumnos*F84)+(P2AvanEV3!X_parejas*G84)+(P2AvanEV3!x_equipo_4* H84)+(P2AvanEV3!Grupal*I84))*E84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((P2AvanEV3!Tot_alumnos*F85)+(P2AvanEV3!X_parejas*G85)+(P2AvanEV3!x_equipo_4* H85)+(P2AvanEV3!Grupal*I85))*E85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((P2AvanEV3!Tot_alumnos*F86)+(P2AvanEV3!X_parejas*G86)+(P2AvanEV3!x_equipo_4* H86)+(P2AvanEV3!Grupal*I86))*E86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((P2AvanEV3!Tot_alumnos*F87)+(P2AvanEV3!X_parejas*G87)+(P2AvanEV3!x_equipo_4* H87)+(P2AvanEV3!Grupal*I87))*E87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((P2AvanEV3!Tot_alumnos*F88)+(P2AvanEV3!X_parejas*G88)+(P2AvanEV3!x_equipo_4* H88)+(P2AvanEV3!Grupal*I88))*E88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((P2AvanEV3!Tot_alumnos*F90)+(P2AvanEV3!X_parejas*G90)+(P2AvanEV3!x_equipo_4* H90)+(P2AvanEV3!Grupal*I90))*E90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((P2AvanEV3!Tot_alumnos*F91)+(P2AvanEV3!X_parejas*G91)+(P2AvanEV3!x_equipo_4* H91)+(P2AvanEV3!Grupal*I91))*E91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((P2AvanEV3!Tot_alumnos*F92)+(P2AvanEV3!X_parejas*G92)+(P2AvanEV3!x_equipo_4* H92)+(P2AvanEV3!Grupal*I92))*E92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((P2AvanEV3!Tot_alumnos*F93)+(P2AvanEV3!X_parejas*G93)+(P2AvanEV3!x_equipo_4* H93)+(P2AvanEV3!Grupal*I93))*E93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((P2AvanEV3!Tot_alumnos*F94)+(P2AvanEV3!X_parejas*G94)+(P2AvanEV3!x_equipo_4* H94)+(P2AvanEV3!Grupal*I94))*E94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((P2AvanEV3!Tot_alumnos*F95)+(P2AvanEV3!X_parejas*G95)+(P2AvanEV3!x_equipo_4* H95)+(P2AvanEV3!Grupal*I95))*E95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((P2AvanEV3!Tot_alumnos*F96)+(P2AvanEV3!X_parejas*G96)+(P2AvanEV3!x_equipo_4* H96)+(P2AvanEV3!Grupal*I96))*E96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((P2AvanEV3!Tot_alumnos*F97)+(P2AvanEV3!X_parejas*G97)+(P2AvanEV3!x_equipo_4* H97)+(P2AvanEV3!Grupal*I97))*E97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((P2AvanEV3!Tot_alumnos*F98)+(P2AvanEV3!X_parejas*G98)+(P2AvanEV3!x_equipo_4* H98)+(P2AvanEV3!Grupal*I98))*E98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((P2AvanEV3!Tot_alumnos*F99)+(P2AvanEV3!X_parejas*G99)+(P2AvanEV3!x_equipo_4* H99)+(P2AvanEV3!Grupal*I99))*E99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((P2AvanEV3!Tot_alumnos*F100)+(P2AvanEV3!X_parejas*G100)+(P2AvanEV3!x_equipo_4* H100)+(P2AvanEV3!Grupal*I100))*E100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((P2AvanEV3!Tot_alumnos*F101)+(P2AvanEV3!X_parejas*G101)+(P2AvanEV3!x_equipo_4* H101)+(P2AvanEV3!Grupal*I101))*E101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((P2AvanEV3!Tot_alumnos*F102)+(P2AvanEV3!X_parejas*G102)+(P2AvanEV3!x_equipo_4* H102)+(P2AvanEV3!Grupal*I102))*E102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((P2AvanEV3!Tot_alumnos*F103)+(P2AvanEV3!X_parejas*G103)+(P2AvanEV3!x_equipo_4* H103)+(P2AvanEV3!Grupal*I103))*E103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((P2AvanEV3!Tot_alumnos*F104)+(P2AvanEV3!X_parejas*G104)+(P2AvanEV3!x_equipo_4* H104)+(P2AvanEV3!Grupal*I104))*E104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((P2AvanEV3!Tot_alumnos*F105)+(P2AvanEV3!X_parejas*G105)+(P2AvanEV3!x_equipo_4* H105)+(P2AvanEV3!Grupal*I105))*E105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((P2AvanEV3!Tot_alumnos*F106)+(P2AvanEV3!X_parejas*G106)+(P2AvanEV3!x_equipo_4* H106)+(P2AvanEV3!Grupal*I106))*E106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((P2AvanEV3!Tot_alumnos*F107)+(P2AvanEV3!X_parejas*G107)+(P2AvanEV3!x_equipo_4* H107)+(P2AvanEV3!Grupal*I107))*E107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((P2AvanEV3!Tot_alumnos*F108)+(P2AvanEV3!X_parejas*G108)+(P2AvanEV3!x_equipo_4* H108)+(P2AvanEV3!Grupal*I108))*E108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((P2AvanEV3!Tot_alumnos*F109)+(P2AvanEV3!X_parejas*G109)+(P2AvanEV3!x_equipo_4* H109)+(P2AvanEV3!Grupal*I109))*E109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((P2AvanEV3!Tot_alumnos*F110)+(P2AvanEV3!X_parejas*G110)+(P2AvanEV3!x_equipo_4* H110)+(P2AvanEV3!Grupal*I110))*E110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((P2AvanEV3!Tot_alumnos*F111)+(P2AvanEV3!X_parejas*G111)+(P2AvanEV3!x_equipo_4* H111)+(P2AvanEV3!Grupal*I111))*E111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((P2AvanEV3!Tot_alumnos*F112)+(P2AvanEV3!X_parejas*G112)+(P2AvanEV3!x_equipo_4* H112)+(P2AvanEV3!Grupal*I112))*E112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((P2AvanEV3!Tot_alumnos*F113)+(P2AvanEV3!X_parejas*G113)+(P2AvanEV3!x_equipo_4* H113)+(P2AvanEV3!Grupal*I113))*E113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((P2AvanEV3!Tot_alumnos*F114)+(P2AvanEV3!X_parejas*G114)+(P2AvanEV3!x_equipo_4* H114)+(P2AvanEV3!Grupal*I114))*E114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((P2AvanEV3!Tot_alumnos*F115)+(P2AvanEV3!X_parejas*G115)+(P2AvanEV3!x_equipo_4* H115)+(P2AvanEV3!Grupal*I115))*E115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((P2AvanEV3!Tot_alumnos*F116)+(P2AvanEV3!X_parejas*G116)+(P2AvanEV3!x_equipo_4* H116)+(P2AvanEV3!Grupal*I116))*E116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((P2AvanEV3!Tot_alumnos*F117)+(P2AvanEV3!X_parejas*G117)+(P2AvanEV3!x_equipo_4* H117)+(P2AvanEV3!Grupal*I117))*E117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((P2AvanEV3!Tot_alumnos*F118)+(P2AvanEV3!X_parejas*G118)+(P2AvanEV3!x_equipo_4* H118)+(P2AvanEV3!Grupal*I118))*E118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((P2AvanEV3!Tot_alumnos*F119)+(P2AvanEV3!X_parejas*G119)+(P2AvanEV3!x_equipo_4* H119)+(P2AvanEV3!Grupal*I119))*E119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((P2AvanEV3!Tot_alumnos*F120)+(P2AvanEV3!X_parejas*G120)+(P2AvanEV3!x_equipo_4* H120)+(P2AvanEV3!Grupal*I120))*E120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((P2AvanEV3!Tot_alumnos*F121)+(P2AvanEV3!X_parejas*G121)+(P2AvanEV3!x_equipo_4* H121)+(P2AvanEV3!Grupal*I121))*E121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((P2AvanEV3!Tot_alumnos*F122)+(P2AvanEV3!X_parejas*G122)+(P2AvanEV3!x_equipo_4* H122)+(P2AvanEV3!Grupal*I122))*E122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((P2AvanEV3!Tot_alumnos*F123)+(P2AvanEV3!X_parejas*G123)+(P2AvanEV3!x_equipo_4* H123)+(P2AvanEV3!Grupal*I123))*E123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((P2AvanEV3!Tot_alumnos*F124)+(P2AvanEV3!X_parejas*G124)+(P2AvanEV3!x_equipo_4* H124)+(P2AvanEV3!Grupal*I124))*E124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((P2AvanEV3!Tot_alumnos*F125)+(P2AvanEV3!X_parejas*G125)+(P2AvanEV3!x_equipo_4* H125)+(P2AvanEV3!Grupal*I125))*E125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((P2AvanEV3!Tot_alumnos*F126)+(P2AvanEV3!X_parejas*G126)+(P2AvanEV3!x_equipo_4* H126)+(P2AvanEV3!Grupal*I126))*E126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((P2AvanEV3!Tot_alumnos*F127)+(P2AvanEV3!X_parejas*G127)+(P2AvanEV3!x_equipo_4* H127)+(P2AvanEV3!Grupal*I127))*E127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((P2AvanEV3!Tot_alumnos*F128)+(P2AvanEV3!X_parejas*G128)+(P2AvanEV3!x_equipo_4* H128)+(P2AvanEV3!Grupal*I128))*E128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((P2AvanEV3!Tot_alumnos*F129)+(P2AvanEV3!X_parejas*G129)+(P2AvanEV3!x_equipo_4* H129)+(P2AvanEV3!Grupal*I129))*E129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((P2AvanEV3!Tot_alumnos*F130)+(P2AvanEV3!X_parejas*G130)+(P2AvanEV3!x_equipo_4* H130)+(P2AvanEV3!Grupal*I130))*E130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((P2AvanEV3!Tot_alumnos*F131)+(P2AvanEV3!X_parejas*G131)+(P2AvanEV3!x_equipo_4* H131)+(P2AvanEV3!Grupal*I131))*E131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((P2AvanEV3!Tot_alumnos*F132)+(P2AvanEV3!X_parejas*G132)+(P2AvanEV3!x_equipo_4* H132)+(P2AvanEV3!Grupal*I132))*E132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((P2AvanEV3!Tot_alumnos*F133)+(P2AvanEV3!X_parejas*G133)+(P2AvanEV3!x_equipo_4* H133)+(P2AvanEV3!Grupal*I133))*E133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((P2AvanEV3!Tot_alumnos*F134)+(P2AvanEV3!X_parejas*G134)+(P2AvanEV3!x_equipo_4* H134)+(P2AvanEV3!Grupal*I134))*E134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((P2AvanEV3!Tot_alumnos*F135)+(P2AvanEV3!X_parejas*G135)+(P2AvanEV3!x_equipo_4* H135)+(P2AvanEV3!Grupal*I135))*E135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((P2AvanEV3!Tot_alumnos*F136)+(P2AvanEV3!X_parejas*G136)+(P2AvanEV3!x_equipo_4* H136)+(P2AvanEV3!Grupal*I136))*E136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((P2AvanEV3!Tot_alumnos*F137)+(P2AvanEV3!X_parejas*G137)+(P2AvanEV3!x_equipo_4* H137)+(P2AvanEV3!Grupal*I137))*E137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((P2AvanEV3!Tot_alumnos*F138)+(P2AvanEV3!X_parejas*G138)+(P2AvanEV3!x_equipo_4* H138)+(P2AvanEV3!Grupal*I138))*E138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((P2AvanEV3!Tot_alumnos*F139)+(P2AvanEV3!X_parejas*G139)+(P2AvanEV3!x_equipo_4* H139)+(P2AvanEV3!Grupal*I139))*E139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((P2AvanEV3!Tot_alumnos*F140)+(P2AvanEV3!X_parejas*G140)+(P2AvanEV3!x_equipo_4* H140)+(P2AvanEV3!Grupal*I140))*E140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((P2AvanEV3!Tot_alumnos*F141)+(P2AvanEV3!X_parejas*G141)+(P2AvanEV3!x_equipo_4* H141)+(P2AvanEV3!Grupal*I141))*E141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((P2AvanEV3!Tot_alumnos*F142)+(P2AvanEV3!X_parejas*G142)+(P2AvanEV3!x_equipo_4* H142)+(P2AvanEV3!Grupal*I142))*E142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((P2AvanEV3!Tot_alumnos*F143)+(P2AvanEV3!X_parejas*G143)+(P2AvanEV3!x_equipo_4* H143)+(P2AvanEV3!Grupal*I143))*E143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((P2AvanEV3!Tot_alumnos*F144)+(P2AvanEV3!X_parejas*G144)+(P2AvanEV3!x_equipo_4* H144)+(P2AvanEV3!Grupal*I144))*E144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((P2AvanEV3!Tot_alumnos*F145)+(P2AvanEV3!X_parejas*G145)+(P2AvanEV3!x_equipo_4* H145)+(P2AvanEV3!Grupal*I145))*E145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((P2AvanEV3!Tot_alumnos*F146)+(P2AvanEV3!X_parejas*G146)+(P2AvanEV3!x_equipo_4* H146)+(P2AvanEV3!Grupal*I146))*E146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((P2AvanEV3!Tot_alumnos*F147)+(P2AvanEV3!X_parejas*G147)+(P2AvanEV3!x_equipo_4* H147)+(P2AvanEV3!Grupal*I147))*E147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((P2AvanEV3!Tot_alumnos*F148)+(P2AvanEV3!X_parejas*G148)+(P2AvanEV3!x_equipo_4* H148)+(P2AvanEV3!Grupal*I148))*E148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((P2AvanEV3!Tot_alumnos*F149)+(P2AvanEV3!X_parejas*G149)+(P2AvanEV3!x_equipo_4* H149)+(P2AvanEV3!Grupal*I149))*E149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((P2AvanEV3!Tot_alumnos*F150)+(P2AvanEV3!X_parejas*G150)+(P2AvanEV3!x_equipo_4* H150)+(P2AvanEV3!Grupal*I150))*E150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((P2AvanEV3!Tot_alumnos*F151)+(P2AvanEV3!X_parejas*G151)+(P2AvanEV3!x_equipo_4* H151)+(P2AvanEV3!Grupal*I151))*E151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((P2AvanEV3!Tot_alumnos*F152)+(P2AvanEV3!X_parejas*G152)+(P2AvanEV3!x_equipo_4* H152)+(P2AvanEV3!Grupal*I152))*E152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166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((P2AvanEV3!Tot_alumnos*F153)+(P2AvanEV3!X_parejas*G153)+(P2AvanEV3!x_equipo_4* H153)+(P2AvanEV3!Grupal*I153))*E153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((P2AvanEV3!Tot_alumnos*F154)+(P2AvanEV3!X_parejas*G154)+(P2AvanEV3!x_equipo_4* H154)+(P2AvanEV3!Grupal*I154))*E154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((P2AvanEV3!Tot_alumnos*F155)+(P2AvanEV3!X_parejas*G155)+(P2AvanEV3!x_equipo_4* H155)+(P2AvanEV3!Grupal*I155))*E155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((P2AvanEV3!Tot_alumnos*F156)+(P2AvanEV3!X_parejas*G156)+(P2AvanEV3!x_equipo_4* H156)+(P2AvanEV3!Grupal*I156))*E156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((P2AvanEV3!Tot_alumnos*F157)+(P2AvanEV3!X_parejas*G157)+(P2AvanEV3!x_equipo_4* H157)+(P2AvanEV3!Grupal*I157))*E157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((P2AvanEV3!Tot_alumnos*F158)+(P2AvanEV3!X_parejas*G158)+(P2AvanEV3!x_equipo_4* H158)+(P2AvanEV3!Grupal*I158))*E158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((P2AvanEV3!Tot_alumnos*F159)+(P2AvanEV3!X_parejas*G159)+(P2AvanEV3!x_equipo_4* H159)+(P2AvanEV3!Grupal*I159))*E159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((P2AvanEV3!Tot_alumnos*F160)+(P2AvanEV3!X_parejas*G160)+(P2AvanEV3!x_equipo_4* H160)+(P2AvanEV3!Grupal*I160))*E160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((P2AvanEV3!Tot_alumnos*F161)+(P2AvanEV3!X_parejas*G161)+(P2AvanEV3!x_equipo_4* H161)+(P2AvanEV3!Grupal*I161))*E161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((P2AvanEV3!Tot_alumnos*F162)+(P2AvanEV3!X_parejas*G162)+(P2AvanEV3!x_equipo_4* H162)+(P2AvanEV3!Grupal*I162))*E162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((P2AvanEV3!Tot_alumnos*F163)+(P2AvanEV3!X_parejas*G163)+(P2AvanEV3!x_equipo_4* H163)+(P2AvanEV3!Grupal*I163))*E163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((P2AvanEV3!Tot_alumnos*F164)+(P2AvanEV3!X_parejas*G164)+(P2AvanEV3!x_equipo_4* H164)+(P2AvanEV3!Grupal*I164))*E164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((P2AvanEV3!Tot_alumnos*F165)+(P2AvanEV3!X_parejas*G165)+(P2AvanEV3!x_equipo_4* H165)+(P2AvanEV3!Grupal*I165))*E165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((P2AvanEV3!Tot_alumnos*F166)+(P2AvanEV3!X_parejas*G166)+(P2AvanEV3!x_equipo_4* H166)+(P2AvanEV3!Grupal*I166))*E166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418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((P2AvanSpi!Tot_alumnos*F7)+(P2AvanSpi!X_parejas*G7)+(P2AvanSpi!x_equipo_4* H7)+(P2AvanSpi!Grupal*I7))*E7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((P2AvanSpi!Tot_alumnos*F8)+(P2AvanSpi!X_parejas*G8)+(P2AvanSpi!x_equipo_4* H8)+(P2AvanSpi!Grupal*I8))*E8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((P2AvanSpi!Tot_alumnos*F9)+(P2AvanSpi!X_parejas*G9)+(P2AvanSpi!x_equipo_4* H9)+(P2AvanSpi!Grupal*I9))*E9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((P2AvanSpi!Tot_alumnos*F10)+(P2AvanSpi!X_parejas*G10)+(P2AvanSpi!x_equipo_4* H10)+(P2AvanSpi!Grupal*I10))*E10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((P2AvanSpi!Tot_alumnos*F11)+(P2AvanSpi!X_parejas*G11)+(P2AvanSpi!x_equipo_4* H11)+(P2AvanSpi!Grupal*I11))*E11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((P2AvanSpi!Tot_alumnos*F12)+(P2AvanSpi!X_parejas*G12)+(P2AvanSpi!x_equipo_4* H12)+(P2AvanSpi!Grupal*I12))*E12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((P2AvanSpi!Tot_alumnos*F13)+(P2AvanSpi!X_parejas*G13)+(P2AvanSpi!x_equipo_4* H13)+(P2AvanSpi!Grupal*I13))*E13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((P2AvanSpi!Tot_alumnos*F14)+(P2AvanSpi!X_parejas*G14)+(P2AvanSpi!x_equipo_4* H14)+(P2AvanSpi!Grupal*I14))*E14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((P2AvanSpi!Tot_alumnos*F15)+(P2AvanSpi!X_parejas*G15)+(P2AvanSpi!x_equipo_4* H15)+(P2AvanSpi!Grupal*I15))*E15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((P2AvanSpi!Tot_alumnos*F16)+(P2AvanSpi!X_parejas*G16)+(P2AvanSpi!x_equipo_4* H16)+(P2AvanSpi!Grupal*I16))*E16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((P2AvanSpi!Tot_alumnos*F17)+(P2AvanSpi!X_parejas*G17)+(P2AvanSpi!x_equipo_4* H17)+(P2AvanSpi!Grupal*I17))*E17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((P2AvanSpi!Tot_alumnos*F18)+(P2AvanSpi!X_parejas*G18)+(P2AvanSpi!x_equipo_4* H18)+(P2AvanSpi!Grupal*I18))*E18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((P2AvanSpi!Tot_alumnos*F19)+(P2AvanSpi!X_parejas*G19)+(P2AvanSpi!x_equipo_4* H19)+(P2AvanSpi!Grupal*I19))*E19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((P2AvanSpi!Tot_alumnos*F20)+(P2AvanSpi!X_parejas*G20)+(P2AvanSpi!x_equipo_4* H20)+(P2AvanSpi!Grupal*I20))*E20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((P2AvanSpi!Tot_alumnos*F21)+(P2AvanSpi!X_parejas*G21)+(P2AvanSpi!x_equipo_4* H21)+(P2AvanSpi!Grupal*I21))*E21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((P2AvanSpi!Tot_alumnos*F22)+(P2AvanSpi!X_parejas*G22)+(P2AvanSpi!x_equipo_4* H22)+(P2AvanSpi!Grupal*I22))*E22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((P2AvanSpi!Tot_alumnos*F23)+(P2AvanSpi!X_parejas*G23)+(P2AvanSpi!x_equipo_4* H23)+(P2AvanSpi!Grupal*I23))*E23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((P2AvanSpi!Tot_alumnos*F24)+(P2AvanSpi!X_parejas*G24)+(P2AvanSpi!x_equipo_4* H24)+(P2AvanSpi!Grupal*I24))*E24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((P2AvanSpi!Tot_alumnos*F25)+(P2AvanSpi!X_parejas*G25)+(P2AvanSpi!x_equipo_4* H25)+(P2AvanSpi!Grupal*I25))*E25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((P2AvanSpi!Tot_alumnos*F26)+(P2AvanSpi!X_parejas*G26)+(P2AvanSpi!x_equipo_4* H26)+(P2AvanSpi!Grupal*I26))*E26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((P2AvanSpi!Tot_alumnos*F27)+(P2AvanSpi!X_parejas*G27)+(P2AvanSpi!x_equipo_4* H27)+(P2AvanSpi!Grupal*I27))*E27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((P2AvanSpi!Tot_alumnos*F28)+(P2AvanSpi!X_parejas*G28)+(P2AvanSpi!x_equipo_4* H28)+(P2AvanSpi!Grupal*I28))*E28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((P2AvanSpi!Tot_alumnos*F29)+(P2AvanSpi!X_parejas*G29)+(P2AvanSpi!x_equipo_4* H29)+(P2AvanSpi!Grupal*I29))*E29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((P2AvanSpi!Tot_alumnos*F30)+(P2AvanSpi!X_parejas*G30)+(P2AvanSpi!x_equipo_4* H30)+(P2AvanSpi!Grupal*I30))*E30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((P2AvanSpi!Tot_alumnos*F31)+(P2AvanSpi!X_parejas*G31)+(P2AvanSpi!x_equipo_4* H31)+(P2AvanSpi!Grupal*I31))*E31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((P2AvanSpi!Tot_alumnos*F32)+(P2AvanSpi!X_parejas*G32)+(P2AvanSpi!x_equipo_4* H32)+(P2AvanSpi!Grupal*I32))*E32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((P2AvanSpi!Tot_alumnos*F33)+(P2AvanSpi!X_parejas*G33)+(P2AvanSpi!x_equipo_4* H33)+(P2AvanSpi!Grupal*I33))*E33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((P2AvanSpi!Tot_alumnos*F34)+(P2AvanSpi!X_parejas*G34)+(P2AvanSpi!x_equipo_4* H34)+(P2AvanSpi!Grupal*I34))*E34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((P2AvanSpi!Tot_alumnos*F35)+(P2AvanSpi!X_parejas*G35)+(P2AvanSpi!x_equipo_4* H35)+(P2AvanSpi!Grupal*I35))*E35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((P2AvanSpi!Tot_alumnos*F36)+(P2AvanSpi!X_parejas*G36)+(P2AvanSpi!x_equipo_4* H36)+(P2AvanSpi!Grupal*I36))*E36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((P2AvanSpi!Tot_alumnos*F37)+(P2AvanSpi!X_parejas*G37)+(P2AvanSpi!x_equipo_4* H37)+(P2AvanSpi!Grupal*I37))*E37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((P2AvanSpi!Tot_alumnos*F38)+(P2AvanSpi!X_parejas*G38)+(P2AvanSpi!x_equipo_4* H38)+(P2AvanSpi!Grupal*I38))*E38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((P2AvanSpi!Tot_alumnos*F39)+(P2AvanSpi!X_parejas*G39)+(P2AvanSpi!x_equipo_4* H39)+(P2AvanSpi!Grupal*I39))*E39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((P2AvanSpi!Tot_alumnos*F40)+(P2AvanSpi!X_parejas*G40)+(P2AvanSpi!x_equipo_4* H40)+(P2AvanSpi!Grupal*I40))*E40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((P2AvanSpi!Tot_alumnos*F41)+(P2AvanSpi!X_parejas*G41)+(P2AvanSpi!x_equipo_4* H41)+(P2AvanSpi!Grupal*I41))*E41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((P2AvanSpi!Tot_alumnos*F42)+(P2AvanSpi!X_parejas*G42)+(P2AvanSpi!x_equipo_4* H42)+(P2AvanSpi!Grupal*I42))*E42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((P2AvanSpi!Tot_alumnos*F43)+(P2AvanSpi!X_parejas*G43)+(P2AvanSpi!x_equipo_4* H43)+(P2AvanSpi!Grupal*I43))*E43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((P2AvanSpi!Tot_alumnos*F44)+(P2AvanSpi!X_parejas*G44)+(P2AvanSpi!x_equipo_4* H44)+(P2AvanSpi!Grupal*I44))*E44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((P2AvanSpi!Tot_alumnos*F45)+(P2AvanSpi!X_parejas*G45)+(P2AvanSpi!x_equipo_4* H45)+(P2AvanSpi!Grupal*I45))*E45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((P2AvanSpi!Tot_alumnos*F46)+(P2AvanSpi!X_parejas*G46)+(P2AvanSpi!x_equipo_4* H46)+(P2AvanSpi!Grupal*I46))*E46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((P2AvanSpi!Tot_alumnos*F47)+(P2AvanSpi!X_parejas*G47)+(P2AvanSpi!x_equipo_4* H47)+(P2AvanSpi!Grupal*I47))*E47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((P2AvanSpi!Tot_alumnos*F48)+(P2AvanSpi!X_parejas*G48)+(P2AvanSpi!x_equipo_4* H48)+(P2AvanSpi!Grupal*I48))*E48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((P2AvanSpi!Tot_alumnos*F49)+(P2AvanSpi!X_parejas*G49)+(P2AvanSpi!x_equipo_4* H49)+(P2AvanSpi!Grupal*I49))*E49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((P2AvanSpi!Tot_alumnos*F50)+(P2AvanSpi!X_parejas*G50)+(P2AvanSpi!x_equipo_4* H50)+(P2AvanSpi!Grupal*I50))*E50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((P2AvanSpi!Tot_alumnos*F51)+(P2AvanSpi!X_parejas*G51)+(P2AvanSpi!x_equipo_4* H51)+(P2AvanSpi!Grupal*I51))*E51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((P2AvanSpi!Tot_alumnos*F52)+(P2AvanSpi!X_parejas*G52)+(P2AvanSpi!x_equipo_4* H52)+(P2AvanSpi!Grupal*I52))*E52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((P2AvanSpi!Tot_alumnos*F53)+(P2AvanSpi!X_parejas*G53)+(P2AvanSpi!x_equipo_4* H53)+(P2AvanSpi!Grupal*I53))*E53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((P2AvanSpi!Tot_alumnos*F54)+(P2AvanSpi!X_parejas*G54)+(P2AvanSpi!x_equipo_4* H54)+(P2AvanSpi!Grupal*I54))*E54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((P2AvanSpi!Tot_alumnos*F55)+(P2AvanSpi!X_parejas*G55)+(P2AvanSpi!x_equipo_4* H55)+(P2AvanSpi!Grupal*I55))*E55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((P2AvanSpi!Tot_alumnos*F56)+(P2AvanSpi!X_parejas*G56)+(P2AvanSpi!x_equipo_4* H56)+(P2AvanSpi!Grupal*I56))*E56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((P2AvanSpi!Tot_alumnos*F57)+(P2AvanSpi!X_parejas*G57)+(P2AvanSpi!x_equipo_4* H57)+(P2AvanSpi!Grupal*I57))*E57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((P2AvanSpi!Tot_alumnos*F58)+(P2AvanSpi!X_parejas*G58)+(P2AvanSpi!x_equipo_4* H58)+(P2AvanSpi!Grupal*I58))*E58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((P2AvanSpi!Tot_alumnos*F59)+(P2AvanSpi!X_parejas*G59)+(P2AvanSpi!x_equipo_4* H59)+(P2AvanSpi!Grupal*I59))*E59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((P2AvanSpi!Tot_alumnos*F60)+(P2AvanSpi!X_parejas*G60)+(P2AvanSpi!x_equipo_4* H60)+(P2AvanSpi!Grupal*I60))*E60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((P2AvanSpi!Tot_alumnos*F61)+(P2AvanSpi!X_parejas*G61)+(P2AvanSpi!x_equipo_4* H61)+(P2AvanSpi!Grupal*I61))*E61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((P2AvanSpi!Tot_alumnos*F62)+(P2AvanSpi!X_parejas*G62)+(P2AvanSpi!x_equipo_4* H62)+(P2AvanSpi!Grupal*I62))*E62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((P2AvanSpi!Tot_alumnos*F63)+(P2AvanSpi!X_parejas*G63)+(P2AvanSpi!x_equipo_4* H63)+(P2AvanSpi!Grupal*I63))*E63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((P2AvanSpi!Tot_alumnos*F64)+(P2AvanSpi!X_parejas*G64)+(P2AvanSpi!x_equipo_4* H64)+(P2AvanSpi!Grupal*I64))*E64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((P2AvanSpi!Tot_alumnos*F65)+(P2AvanSpi!X_parejas*G65)+(P2AvanSpi!x_equipo_4* H65)+(P2AvanSpi!Grupal*I65))*E65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((P2AvanSpi!Tot_alumnos*F66)+(P2AvanSpi!X_parejas*G66)+(P2AvanSpi!x_equipo_4* H66)+(P2AvanSpi!Grupal*I66))*E66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((P2AvanSpi!Tot_alumnos*F67)+(P2AvanSpi!X_parejas*G67)+(P2AvanSpi!x_equipo_4* H67)+(P2AvanSpi!Grupal*I67))*E67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((P2AvanSpi!Tot_alumnos*F68)+(P2AvanSpi!X_parejas*G68)+(P2AvanSpi!x_equipo_4* H68)+(P2AvanSpi!Grupal*I68))*E68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((P2AvanSpi!Tot_alumnos*F69)+(P2AvanSpi!X_parejas*G69)+(P2AvanSpi!x_equipo_4* H69)+(P2AvanSpi!Grupal*I69))*E69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((P2AvanSpi!Tot_alumnos*F70)+(P2AvanSpi!X_parejas*G70)+(P2AvanSpi!x_equipo_4* H70)+(P2AvanSpi!Grupal*I70))*E70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((P2AvanSpi!Tot_alumnos*F71)+(P2AvanSpi!X_parejas*G71)+(P2AvanSpi!x_equipo_4* H71)+(P2AvanSpi!Grupal*I71))*E71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((P2AvanSpi!Tot_alumnos*F72)+(P2AvanSpi!X_parejas*G72)+(P2AvanSpi!x_equipo_4* H72)+(P2AvanSpi!Grupal*I72))*E72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((P2AvanSpi!Tot_alumnos*F73)+(P2AvanSpi!X_parejas*G73)+(P2AvanSpi!x_equipo_4* H73)+(P2AvanSpi!Grupal*I73))*E73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((P2AvanSpi!Tot_alumnos*F74)+(P2AvanSpi!X_parejas*G74)+(P2AvanSpi!x_equipo_4* H74)+(P2AvanSpi!Grupal*I74))*E74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((P2AvanSpi!Tot_alumnos*F75)+(P2AvanSpi!X_parejas*G75)+(P2AvanSpi!x_equipo_4* H75)+(P2AvanSpi!Grupal*I75))*E75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((P2AvanSpi!Tot_alumnos*F76)+(P2AvanSpi!X_parejas*G76)+(P2AvanSpi!x_equipo_4* H76)+(P2AvanSpi!Grupal*I76))*E76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((P2AvanSpi!Tot_alumnos*F77)+(P2AvanSpi!X_parejas*G77)+(P2AvanSpi!x_equipo_4* H77)+(P2AvanSpi!Grupal*I77))*E77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((P2AvanSpi!Tot_alumnos*F78)+(P2AvanSpi!X_parejas*G78)+(P2AvanSpi!x_equipo_4* H78)+(P2AvanSpi!Grupal*I78))*E78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((P2AvanSpi!Tot_alumnos*F79)+(P2AvanSpi!X_parejas*G79)+(P2AvanSpi!x_equipo_4* H79)+(P2AvanSpi!Grupal*I79))*E79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((P2AvanSpi!Tot_alumnos*F80)+(P2AvanSpi!X_parejas*G80)+(P2AvanSpi!x_equipo_4* H80)+(P2AvanSpi!Grupal*I80))*E80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((P2AvanSpi!Tot_alumnos*F81)+(P2AvanSpi!X_parejas*G81)+(P2AvanSpi!x_equipo_4* H81)+(P2AvanSpi!Grupal*I81))*E81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((P2AvanSpi!Tot_alumnos*F82)+(P2AvanSpi!X_parejas*G82)+(P2AvanSpi!x_equipo_4* H82)+(P2AvanSpi!Grupal*I82))*E82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((P2AvanSpi!Tot_alumnos*F83)+(P2AvanSpi!X_parejas*G83)+(P2AvanSpi!x_equipo_4* H83)+(P2AvanSpi!Grupal*I83))*E83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((P2AvanSpi!Tot_alumnos*F84)+(P2AvanSpi!X_parejas*G84)+(P2AvanSpi!x_equipo_4* H84)+(P2AvanSpi!Grupal*I84))*E84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((P2AvanSpi!Tot_alumnos*F85)+(P2AvanSpi!X_parejas*G85)+(P2AvanSpi!x_equipo_4* H85)+(P2AvanSpi!Grupal*I85))*E85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((P2AvanSpi!Tot_alumnos*F86)+(P2AvanSpi!X_parejas*G86)+(P2AvanSpi!x_equipo_4* H86)+(P2AvanSpi!Grupal*I86))*E86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((P2AvanSpi!Tot_alumnos*F87)+(P2AvanSpi!X_parejas*G87)+(P2AvanSpi!x_equipo_4* H87)+(P2AvanSpi!Grupal*I87))*E87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((P2AvanSpi!Tot_alumnos*F88)+(P2AvanSpi!X_parejas*G88)+(P2AvanSpi!x_equipo_4* H88)+(P2AvanSpi!Grupal*I88))*E88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((P2AvanSpi!Tot_alumnos*F90)+(P2AvanSpi!X_parejas*G90)+(P2AvanSpi!x_equipo_4* H90)+(P2AvanSpi!Grupal*I90))*E90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((P2AvanSpi!Tot_alumnos*F91)+(P2AvanSpi!X_parejas*G91)+(P2AvanSpi!x_equipo_4* H91)+(P2AvanSpi!Grupal*I91))*E91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((P2AvanSpi!Tot_alumnos*F92)+(P2AvanSpi!X_parejas*G92)+(P2AvanSpi!x_equipo_4* H92)+(P2AvanSpi!Grupal*I92))*E92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((P2AvanSpi!Tot_alumnos*F93)+(P2AvanSpi!X_parejas*G93)+(P2AvanSpi!x_equipo_4* H93)+(P2AvanSpi!Grupal*I93))*E93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((P2AvanSpi!Tot_alumnos*F94)+(P2AvanSpi!X_parejas*G94)+(P2AvanSpi!x_equipo_4* H94)+(P2AvanSpi!Grupal*I94))*E94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((P2AvanSpi!Tot_alumnos*F95)+(P2AvanSpi!X_parejas*G95)+(P2AvanSpi!x_equipo_4* H95)+(P2AvanSpi!Grupal*I95))*E95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((P2AvanSpi!Tot_alumnos*F96)+(P2AvanSpi!X_parejas*G96)+(P2AvanSpi!x_equipo_4* H96)+(P2AvanSpi!Grupal*I96))*E96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((P2AvanSpi!Tot_alumnos*F97)+(P2AvanSpi!X_parejas*G97)+(P2AvanSpi!x_equipo_4* H97)+(P2AvanSpi!Grupal*I97))*E97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((P2AvanSpi!Tot_alumnos*F98)+(P2AvanSpi!X_parejas*G98)+(P2AvanSpi!x_equipo_4* H98)+(P2AvanSpi!Grupal*I98))*E98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((P2AvanSpi!Tot_alumnos*F99)+(P2AvanSpi!X_parejas*G99)+(P2AvanSpi!x_equipo_4* H99)+(P2AvanSpi!Grupal*I99))*E99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((P2AvanSpi!Tot_alumnos*F100)+(P2AvanSpi!X_parejas*G100)+(P2AvanSpi!x_equipo_4* H100)+(P2AvanSpi!Grupal*I100))*E100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((P2AvanSpi!Tot_alumnos*F101)+(P2AvanSpi!X_parejas*G101)+(P2AvanSpi!x_equipo_4* H101)+(P2AvanSpi!Grupal*I101))*E101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((P2AvanSpi!Tot_alumnos*F102)+(P2AvanSpi!X_parejas*G102)+(P2AvanSpi!x_equipo_4* H102)+(P2AvanSpi!Grupal*I102))*E102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((P2AvanSpi!Tot_alumnos*F103)+(P2AvanSpi!X_parejas*G103)+(P2AvanSpi!x_equipo_4* H103)+(P2AvanSpi!Grupal*I103))*E103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((P2AvanSpi!Tot_alumnos*F104)+(P2AvanSpi!X_parejas*G104)+(P2AvanSpi!x_equipo_4* H104)+(P2AvanSpi!Grupal*I104))*E104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((P2AvanSpi!Tot_alumnos*F105)+(P2AvanSpi!X_parejas*G105)+(P2AvanSpi!x_equipo_4* H105)+(P2AvanSpi!Grupal*I105))*E105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((P2AvanSpi!Tot_alumnos*F106)+(P2AvanSpi!X_parejas*G106)+(P2AvanSpi!x_equipo_4* H106)+(P2AvanSpi!Grupal*I106))*E106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((P2AvanSpi!Tot_alumnos*F107)+(P2AvanSpi!X_parejas*G107)+(P2AvanSpi!x_equipo_4* H107)+(P2AvanSpi!Grupal*I107))*E107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((P2AvanSpi!Tot_alumnos*F108)+(P2AvanSpi!X_parejas*G108)+(P2AvanSpi!x_equipo_4* H108)+(P2AvanSpi!Grupal*I108))*E108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((P2AvanSpi!Tot_alumnos*F109)+(P2AvanSpi!X_parejas*G109)+(P2AvanSpi!x_equipo_4* H109)+(P2AvanSpi!Grupal*I109))*E109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((P2AvanSpi!Tot_alumnos*F110)+(P2AvanSpi!X_parejas*G110)+(P2AvanSpi!x_equipo_4* H110)+(P2AvanSpi!Grupal*I110))*E110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((P2AvanSpi!Tot_alumnos*F111)+(P2AvanSpi!X_parejas*G111)+(P2AvanSpi!x_equipo_4* H111)+(P2AvanSpi!Grupal*I111))*E111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((P2AvanSpi!Tot_alumnos*F112)+(P2AvanSpi!X_parejas*G112)+(P2AvanSpi!x_equipo_4* H112)+(P2AvanSpi!Grupal*I112))*E112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((P2AvanSpi!Tot_alumnos*F113)+(P2AvanSpi!X_parejas*G113)+(P2AvanSpi!x_equipo_4* H113)+(P2AvanSpi!Grupal*I113))*E113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((P2AvanSpi!Tot_alumnos*F114)+(P2AvanSpi!X_parejas*G114)+(P2AvanSpi!x_equipo_4* H114)+(P2AvanSpi!Grupal*I114))*E114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((P2AvanSpi!Tot_alumnos*F115)+(P2AvanSpi!X_parejas*G115)+(P2AvanSpi!x_equipo_4* H115)+(P2AvanSpi!Grupal*I115))*E115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((P2AvanSpi!Tot_alumnos*F116)+(P2AvanSpi!X_parejas*G116)+(P2AvanSpi!x_equipo_4* H116)+(P2AvanSpi!Grupal*I116))*E116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((P2AvanSpi!Tot_alumnos*F117)+(P2AvanSpi!X_parejas*G117)+(P2AvanSpi!x_equipo_4* H117)+(P2AvanSpi!Grupal*I117))*E117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((P2AvanSpi!Tot_alumnos*F118)+(P2AvanSpi!X_parejas*G118)+(P2AvanSpi!x_equipo_4* H118)+(P2AvanSpi!Grupal*I118))*E118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((P2AvanSpi!Tot_alumnos*F119)+(P2AvanSpi!X_parejas*G119)+(P2AvanSpi!x_equipo_4* H119)+(P2AvanSpi!Grupal*I119))*E119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((P2AvanSpi!Tot_alumnos*F120)+(P2AvanSpi!X_parejas*G120)+(P2AvanSpi!x_equipo_4* H120)+(P2AvanSpi!Grupal*I120))*E120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((P2AvanSpi!Tot_alumnos*F121)+(P2AvanSpi!X_parejas*G121)+(P2AvanSpi!x_equipo_4* H121)+(P2AvanSpi!Grupal*I121))*E121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((P2AvanSpi!Tot_alumnos*F122)+(P2AvanSpi!X_parejas*G122)+(P2AvanSpi!x_equipo_4* H122)+(P2AvanSpi!Grupal*I122))*E122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((P2AvanSpi!Tot_alumnos*F123)+(P2AvanSpi!X_parejas*G123)+(P2AvanSpi!x_equipo_4* H123)+(P2AvanSpi!Grupal*I123))*E123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((P2AvanSpi!Tot_alumnos*F124)+(P2AvanSpi!X_parejas*G124)+(P2AvanSpi!x_equipo_4* H124)+(P2AvanSpi!Grupal*I124))*E124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((P2AvanSpi!Tot_alumnos*F125)+(P2AvanSpi!X_parejas*G125)+(P2AvanSpi!x_equipo_4* H125)+(P2AvanSpi!Grupal*I125))*E125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((P2AvanSpi!Tot_alumnos*F126)+(P2AvanSpi!X_parejas*G126)+(P2AvanSpi!x_equipo_4* H126)+(P2AvanSpi!Grupal*I126))*E126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((P2AvanSpi!Tot_alumnos*F127)+(P2AvanSpi!X_parejas*G127)+(P2AvanSpi!x_equipo_4* H127)+(P2AvanSpi!Grupal*I127))*E127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((P2AvanSpi!Tot_alumnos*F128)+(P2AvanSpi!X_parejas*G128)+(P2AvanSpi!x_equipo_4* H128)+(P2AvanSpi!Grupal*I128))*E128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((P2AvanSpi!Tot_alumnos*F129)+(P2AvanSpi!X_parejas*G129)+(P2AvanSpi!x_equipo_4* H129)+(P2AvanSpi!Grupal*I129))*E129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((P2AvanSpi!Tot_alumnos*F130)+(P2AvanSpi!X_parejas*G130)+(P2AvanSpi!x_equipo_4* H130)+(P2AvanSpi!Grupal*I130))*E130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((P2AvanSpi!Tot_alumnos*F131)+(P2AvanSpi!X_parejas*G131)+(P2AvanSpi!x_equipo_4* H131)+(P2AvanSpi!Grupal*I131))*E131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((P2AvanSpi!Tot_alumnos*F132)+(P2AvanSpi!X_parejas*G132)+(P2AvanSpi!x_equipo_4* H132)+(P2AvanSpi!Grupal*I132))*E132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((P2AvanSpi!Tot_alumnos*F133)+(P2AvanSpi!X_parejas*G133)+(P2AvanSpi!x_equipo_4* H133)+(P2AvanSpi!Grupal*I133))*E133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((P2AvanSpi!Tot_alumnos*F134)+(P2AvanSpi!X_parejas*G134)+(P2AvanSpi!x_equipo_4* H134)+(P2AvanSpi!Grupal*I134))*E134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((P2AvanSpi!Tot_alumnos*F135)+(P2AvanSpi!X_parejas*G135)+(P2AvanSpi!x_equipo_4* H135)+(P2AvanSpi!Grupal*I135))*E135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((P2AvanSpi!Tot_alumnos*F136)+(P2AvanSpi!X_parejas*G136)+(P2AvanSpi!x_equipo_4* H136)+(P2AvanSpi!Grupal*I136))*E136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((P2AvanSpi!Tot_alumnos*F137)+(P2AvanSpi!X_parejas*G137)+(P2AvanSpi!x_equipo_4* H137)+(P2AvanSpi!Grupal*I137))*E137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((P2AvanSpi!Tot_alumnos*F138)+(P2AvanSpi!X_parejas*G138)+(P2AvanSpi!x_equipo_4* H138)+(P2AvanSpi!Grupal*I138))*E138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1.0</v>
      </c>
      <c r="F139" s="113" t="b">
        <v>0</v>
      </c>
      <c r="G139" s="113" t="b">
        <v>0</v>
      </c>
      <c r="H139" s="113" t="b">
        <v>1</v>
      </c>
      <c r="I139" s="113" t="b">
        <v>0</v>
      </c>
      <c r="J139" s="196">
        <f>((P2AvanSpi!Tot_alumnos*F139)+(P2AvanSpi!X_parejas*G139)+(P2AvanSpi!x_equipo_4* H139)+(P2AvanSpi!Grupal*I139))*E139</f>
        <v>2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((P2AvanSpi!Tot_alumnos*F140)+(P2AvanSpi!X_parejas*G140)+(P2AvanSpi!x_equipo_4* H140)+(P2AvanSpi!Grupal*I140))*E140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((P2AvanSpi!Tot_alumnos*F141)+(P2AvanSpi!X_parejas*G141)+(P2AvanSpi!x_equipo_4* H141)+(P2AvanSpi!Grupal*I141))*E141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((P2AvanSpi!Tot_alumnos*F142)+(P2AvanSpi!X_parejas*G142)+(P2AvanSpi!x_equipo_4* H142)+(P2AvanSpi!Grupal*I142))*E142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((P2AvanSpi!Tot_alumnos*F143)+(P2AvanSpi!X_parejas*G143)+(P2AvanSpi!x_equipo_4* H143)+(P2AvanSpi!Grupal*I143))*E143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((P2AvanSpi!Tot_alumnos*F144)+(P2AvanSpi!X_parejas*G144)+(P2AvanSpi!x_equipo_4* H144)+(P2AvanSpi!Grupal*I144))*E144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((P2AvanSpi!Tot_alumnos*F145)+(P2AvanSpi!X_parejas*G145)+(P2AvanSpi!x_equipo_4* H145)+(P2AvanSpi!Grupal*I145))*E145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((P2AvanSpi!Tot_alumnos*F146)+(P2AvanSpi!X_parejas*G146)+(P2AvanSpi!x_equipo_4* H146)+(P2AvanSpi!Grupal*I146))*E146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((P2AvanSpi!Tot_alumnos*F147)+(P2AvanSpi!X_parejas*G147)+(P2AvanSpi!x_equipo_4* H147)+(P2AvanSpi!Grupal*I147))*E147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((P2AvanSpi!Tot_alumnos*F148)+(P2AvanSpi!X_parejas*G148)+(P2AvanSpi!x_equipo_4* H148)+(P2AvanSpi!Grupal*I148))*E148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((P2AvanSpi!Tot_alumnos*F149)+(P2AvanSpi!X_parejas*G149)+(P2AvanSpi!x_equipo_4* H149)+(P2AvanSpi!Grupal*I149))*E149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((P2AvanSpi!Tot_alumnos*F150)+(P2AvanSpi!X_parejas*G150)+(P2AvanSpi!x_equipo_4* H150)+(P2AvanSpi!Grupal*I150))*E150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((P2AvanSpi!Tot_alumnos*F151)+(P2AvanSpi!X_parejas*G151)+(P2AvanSpi!x_equipo_4* H151)+(P2AvanSpi!Grupal*I151))*E151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((P2AvanSpi!Tot_alumnos*F152)+(P2AvanSpi!X_parejas*G152)+(P2AvanSpi!x_equipo_4* H152)+(P2AvanSpi!Grupal*I152))*E152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9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((P2AvanSpi!Tot_alumnos*F153)+(P2AvanSpi!X_parejas*G153)+(P2AvanSpi!x_equipo_4* H153)+(P2AvanSpi!Grupal*I153))*E153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13"/>
      <c r="B154" s="199"/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((P2AvanSpi!Tot_alumnos*F154)+(P2AvanSpi!X_parejas*G154)+(P2AvanSpi!x_equipo_4* H154)+(P2AvanSpi!Grupal*I154))*E154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13"/>
      <c r="B155" s="199"/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((P2AvanSpi!Tot_alumnos*F155)+(P2AvanSpi!X_parejas*G155)+(P2AvanSpi!x_equipo_4* H155)+(P2AvanSpi!Grupal*I155))*E155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13"/>
      <c r="B156" s="199"/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((P2AvanSpi!Tot_alumnos*F156)+(P2AvanSpi!X_parejas*G156)+(P2AvanSpi!x_equipo_4* H156)+(P2AvanSpi!Grupal*I156))*E156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13"/>
      <c r="B157" s="199"/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((P2AvanSpi!Tot_alumnos*F157)+(P2AvanSpi!X_parejas*G157)+(P2AvanSpi!x_equipo_4* H157)+(P2AvanSpi!Grupal*I157))*E157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13"/>
      <c r="B158" s="199"/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((P2AvanSpi!Tot_alumnos*F158)+(P2AvanSpi!X_parejas*G158)+(P2AvanSpi!x_equipo_4* H158)+(P2AvanSpi!Grupal*I158))*E158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13"/>
      <c r="B159" s="199"/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((P2AvanSpi!Tot_alumnos*F159)+(P2AvanSpi!X_parejas*G159)+(P2AvanSpi!x_equipo_4* H159)+(P2AvanSpi!Grupal*I159))*E159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((P2AvanSpi!Tot_alumnos*F160)+(P2AvanSpi!X_parejas*G160)+(P2AvanSpi!x_equipo_4* H160)+(P2AvanSpi!Grupal*I160))*E160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((P2AvanSpi!Tot_alumnos*F161)+(P2AvanSpi!X_parejas*G161)+(P2AvanSpi!x_equipo_4* H161)+(P2AvanSpi!Grupal*I161))*E161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((P2AvanSpi!Tot_alumnos*F162)+(P2AvanSpi!X_parejas*G162)+(P2AvanSpi!x_equipo_4* H162)+(P2AvanSpi!Grupal*I162))*E162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((P2AvanSpi!Tot_alumnos*F163)+(P2AvanSpi!X_parejas*G163)+(P2AvanSpi!x_equipo_4* H163)+(P2AvanSpi!Grupal*I163))*E163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((P2AvanSpi!Tot_alumnos*F164)+(P2AvanSpi!X_parejas*G164)+(P2AvanSpi!x_equipo_4* H164)+(P2AvanSpi!Grupal*I164))*E164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((P2AvanSpi!Tot_alumnos*F165)+(P2AvanSpi!X_parejas*G165)+(P2AvanSpi!x_equipo_4* H165)+(P2AvanSpi!Grupal*I165))*E165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((P2AvanSpi!Tot_alumnos*F166)+(P2AvanSpi!X_parejas*G166)+(P2AvanSpi!x_equipo_4* H166)+(P2AvanSpi!Grupal*I166))*E166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421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422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423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((P3AvanMicr!Tot_alumnos*F7)+(P3AvanMicr!X_parejas*G7)+(P3AvanMicr!x_equipo_4* H7)+(P3AvanMicr!Grupal*I7))*E7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((P3AvanMicr!Tot_alumnos*F8)+(P3AvanMicr!X_parejas*G8)+(P3AvanMicr!x_equipo_4* H8)+(P3AvanMicr!Grupal*I8))*E8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((P3AvanMicr!Tot_alumnos*F9)+(P3AvanMicr!X_parejas*G9)+(P3AvanMicr!x_equipo_4* H9)+(P3AvanMicr!Grupal*I9))*E9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((P3AvanMicr!Tot_alumnos*F10)+(P3AvanMicr!X_parejas*G10)+(P3AvanMicr!x_equipo_4* H10)+(P3AvanMicr!Grupal*I10))*E10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((P3AvanMicr!Tot_alumnos*F11)+(P3AvanMicr!X_parejas*G11)+(P3AvanMicr!x_equipo_4* H11)+(P3AvanMicr!Grupal*I11))*E11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((P3AvanMicr!Tot_alumnos*F12)+(P3AvanMicr!X_parejas*G12)+(P3AvanMicr!x_equipo_4* H12)+(P3AvanMicr!Grupal*I12))*E12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((P3AvanMicr!Tot_alumnos*F13)+(P3AvanMicr!X_parejas*G13)+(P3AvanMicr!x_equipo_4* H13)+(P3AvanMicr!Grupal*I13))*E13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((P3AvanMicr!Tot_alumnos*F14)+(P3AvanMicr!X_parejas*G14)+(P3AvanMicr!x_equipo_4* H14)+(P3AvanMicr!Grupal*I14))*E14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((P3AvanMicr!Tot_alumnos*F15)+(P3AvanMicr!X_parejas*G15)+(P3AvanMicr!x_equipo_4* H15)+(P3AvanMicr!Grupal*I15))*E15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1.0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((P3AvanMicr!Tot_alumnos*F16)+(P3AvanMicr!X_parejas*G16)+(P3AvanMicr!x_equipo_4* H16)+(P3AvanMicr!Grupal*I16))*E16</f>
        <v>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((P3AvanMicr!Tot_alumnos*F17)+(P3AvanMicr!X_parejas*G17)+(P3AvanMicr!x_equipo_4* H17)+(P3AvanMicr!Grupal*I17))*E17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((P3AvanMicr!Tot_alumnos*F18)+(P3AvanMicr!X_parejas*G18)+(P3AvanMicr!x_equipo_4* H18)+(P3AvanMicr!Grupal*I18))*E18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((P3AvanMicr!Tot_alumnos*F19)+(P3AvanMicr!X_parejas*G19)+(P3AvanMicr!x_equipo_4* H19)+(P3AvanMicr!Grupal*I19))*E19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((P3AvanMicr!Tot_alumnos*F20)+(P3AvanMicr!X_parejas*G20)+(P3AvanMicr!x_equipo_4* H20)+(P3AvanMicr!Grupal*I20))*E20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((P3AvanMicr!Tot_alumnos*F21)+(P3AvanMicr!X_parejas*G21)+(P3AvanMicr!x_equipo_4* H21)+(P3AvanMicr!Grupal*I21))*E21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((P3AvanMicr!Tot_alumnos*F22)+(P3AvanMicr!X_parejas*G22)+(P3AvanMicr!x_equipo_4* H22)+(P3AvanMicr!Grupal*I22))*E22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((P3AvanMicr!Tot_alumnos*F23)+(P3AvanMicr!X_parejas*G23)+(P3AvanMicr!x_equipo_4* H23)+(P3AvanMicr!Grupal*I23))*E23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((P3AvanMicr!Tot_alumnos*F24)+(P3AvanMicr!X_parejas*G24)+(P3AvanMicr!x_equipo_4* H24)+(P3AvanMicr!Grupal*I24))*E24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((P3AvanMicr!Tot_alumnos*F25)+(P3AvanMicr!X_parejas*G25)+(P3AvanMicr!x_equipo_4* H25)+(P3AvanMicr!Grupal*I25))*E25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3.0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((P3AvanMicr!Tot_alumnos*F26)+(P3AvanMicr!X_parejas*G26)+(P3AvanMicr!x_equipo_4* H26)+(P3AvanMicr!Grupal*I26))*E26</f>
        <v>6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1.0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((P3AvanMicr!Tot_alumnos*F27)+(P3AvanMicr!X_parejas*G27)+(P3AvanMicr!x_equipo_4* H27)+(P3AvanMicr!Grupal*I27))*E27</f>
        <v>2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((P3AvanMicr!Tot_alumnos*F28)+(P3AvanMicr!X_parejas*G28)+(P3AvanMicr!x_equipo_4* H28)+(P3AvanMicr!Grupal*I28))*E28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3.0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((P3AvanMicr!Tot_alumnos*F29)+(P3AvanMicr!X_parejas*G29)+(P3AvanMicr!x_equipo_4* H29)+(P3AvanMicr!Grupal*I29))*E29</f>
        <v>6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1.0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((P3AvanMicr!Tot_alumnos*F30)+(P3AvanMicr!X_parejas*G30)+(P3AvanMicr!x_equipo_4* H30)+(P3AvanMicr!Grupal*I30))*E30</f>
        <v>1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((P3AvanMicr!Tot_alumnos*F31)+(P3AvanMicr!X_parejas*G31)+(P3AvanMicr!x_equipo_4* H31)+(P3AvanMicr!Grupal*I31))*E31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((P3AvanMicr!Tot_alumnos*F32)+(P3AvanMicr!X_parejas*G32)+(P3AvanMicr!x_equipo_4* H32)+(P3AvanMicr!Grupal*I32))*E32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((P3AvanMicr!Tot_alumnos*F33)+(P3AvanMicr!X_parejas*G33)+(P3AvanMicr!x_equipo_4* H33)+(P3AvanMicr!Grupal*I33))*E33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((P3AvanMicr!Tot_alumnos*F34)+(P3AvanMicr!X_parejas*G34)+(P3AvanMicr!x_equipo_4* H34)+(P3AvanMicr!Grupal*I34))*E34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((P3AvanMicr!Tot_alumnos*F35)+(P3AvanMicr!X_parejas*G35)+(P3AvanMicr!x_equipo_4* H35)+(P3AvanMicr!Grupal*I35))*E35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((P3AvanMicr!Tot_alumnos*F36)+(P3AvanMicr!X_parejas*G36)+(P3AvanMicr!x_equipo_4* H36)+(P3AvanMicr!Grupal*I36))*E36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((P3AvanMicr!Tot_alumnos*F37)+(P3AvanMicr!X_parejas*G37)+(P3AvanMicr!x_equipo_4* H37)+(P3AvanMicr!Grupal*I37))*E37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((P3AvanMicr!Tot_alumnos*F38)+(P3AvanMicr!X_parejas*G38)+(P3AvanMicr!x_equipo_4* H38)+(P3AvanMicr!Grupal*I38))*E38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((P3AvanMicr!Tot_alumnos*F39)+(P3AvanMicr!X_parejas*G39)+(P3AvanMicr!x_equipo_4* H39)+(P3AvanMicr!Grupal*I39))*E39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((P3AvanMicr!Tot_alumnos*F40)+(P3AvanMicr!X_parejas*G40)+(P3AvanMicr!x_equipo_4* H40)+(P3AvanMicr!Grupal*I40))*E40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((P3AvanMicr!Tot_alumnos*F41)+(P3AvanMicr!X_parejas*G41)+(P3AvanMicr!x_equipo_4* H41)+(P3AvanMicr!Grupal*I41))*E41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((P3AvanMicr!Tot_alumnos*F42)+(P3AvanMicr!X_parejas*G42)+(P3AvanMicr!x_equipo_4* H42)+(P3AvanMicr!Grupal*I42))*E42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((P3AvanMicr!Tot_alumnos*F43)+(P3AvanMicr!X_parejas*G43)+(P3AvanMicr!x_equipo_4* H43)+(P3AvanMicr!Grupal*I43))*E43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((P3AvanMicr!Tot_alumnos*F44)+(P3AvanMicr!X_parejas*G44)+(P3AvanMicr!x_equipo_4* H44)+(P3AvanMicr!Grupal*I44))*E44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((P3AvanMicr!Tot_alumnos*F45)+(P3AvanMicr!X_parejas*G45)+(P3AvanMicr!x_equipo_4* H45)+(P3AvanMicr!Grupal*I45))*E45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((P3AvanMicr!Tot_alumnos*F46)+(P3AvanMicr!X_parejas*G46)+(P3AvanMicr!x_equipo_4* H46)+(P3AvanMicr!Grupal*I46))*E46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((P3AvanMicr!Tot_alumnos*F47)+(P3AvanMicr!X_parejas*G47)+(P3AvanMicr!x_equipo_4* H47)+(P3AvanMicr!Grupal*I47))*E47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((P3AvanMicr!Tot_alumnos*F48)+(P3AvanMicr!X_parejas*G48)+(P3AvanMicr!x_equipo_4* H48)+(P3AvanMicr!Grupal*I48))*E48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((P3AvanMicr!Tot_alumnos*F49)+(P3AvanMicr!X_parejas*G49)+(P3AvanMicr!x_equipo_4* H49)+(P3AvanMicr!Grupal*I49))*E49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((P3AvanMicr!Tot_alumnos*F50)+(P3AvanMicr!X_parejas*G50)+(P3AvanMicr!x_equipo_4* H50)+(P3AvanMicr!Grupal*I50))*E50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((P3AvanMicr!Tot_alumnos*F51)+(P3AvanMicr!X_parejas*G51)+(P3AvanMicr!x_equipo_4* H51)+(P3AvanMicr!Grupal*I51))*E51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((P3AvanMicr!Tot_alumnos*F52)+(P3AvanMicr!X_parejas*G52)+(P3AvanMicr!x_equipo_4* H52)+(P3AvanMicr!Grupal*I52))*E52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((P3AvanMicr!Tot_alumnos*F53)+(P3AvanMicr!X_parejas*G53)+(P3AvanMicr!x_equipo_4* H53)+(P3AvanMicr!Grupal*I53))*E53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((P3AvanMicr!Tot_alumnos*F54)+(P3AvanMicr!X_parejas*G54)+(P3AvanMicr!x_equipo_4* H54)+(P3AvanMicr!Grupal*I54))*E54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((P3AvanMicr!Tot_alumnos*F55)+(P3AvanMicr!X_parejas*G55)+(P3AvanMicr!x_equipo_4* H55)+(P3AvanMicr!Grupal*I55))*E55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((P3AvanMicr!Tot_alumnos*F56)+(P3AvanMicr!X_parejas*G56)+(P3AvanMicr!x_equipo_4* H56)+(P3AvanMicr!Grupal*I56))*E56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((P3AvanMicr!Tot_alumnos*F57)+(P3AvanMicr!X_parejas*G57)+(P3AvanMicr!x_equipo_4* H57)+(P3AvanMicr!Grupal*I57))*E57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((P3AvanMicr!Tot_alumnos*F58)+(P3AvanMicr!X_parejas*G58)+(P3AvanMicr!x_equipo_4* H58)+(P3AvanMicr!Grupal*I58))*E58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((P3AvanMicr!Tot_alumnos*F59)+(P3AvanMicr!X_parejas*G59)+(P3AvanMicr!x_equipo_4* H59)+(P3AvanMicr!Grupal*I59))*E59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((P3AvanMicr!Tot_alumnos*F60)+(P3AvanMicr!X_parejas*G60)+(P3AvanMicr!x_equipo_4* H60)+(P3AvanMicr!Grupal*I60))*E60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((P3AvanMicr!Tot_alumnos*F61)+(P3AvanMicr!X_parejas*G61)+(P3AvanMicr!x_equipo_4* H61)+(P3AvanMicr!Grupal*I61))*E61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((P3AvanMicr!Tot_alumnos*F62)+(P3AvanMicr!X_parejas*G62)+(P3AvanMicr!x_equipo_4* H62)+(P3AvanMicr!Grupal*I62))*E62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((P3AvanMicr!Tot_alumnos*F63)+(P3AvanMicr!X_parejas*G63)+(P3AvanMicr!x_equipo_4* H63)+(P3AvanMicr!Grupal*I63))*E63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((P3AvanMicr!Tot_alumnos*F64)+(P3AvanMicr!X_parejas*G64)+(P3AvanMicr!x_equipo_4* H64)+(P3AvanMicr!Grupal*I64))*E64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((P3AvanMicr!Tot_alumnos*F65)+(P3AvanMicr!X_parejas*G65)+(P3AvanMicr!x_equipo_4* H65)+(P3AvanMicr!Grupal*I65))*E65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((P3AvanMicr!Tot_alumnos*F66)+(P3AvanMicr!X_parejas*G66)+(P3AvanMicr!x_equipo_4* H66)+(P3AvanMicr!Grupal*I66))*E66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((P3AvanMicr!Tot_alumnos*F67)+(P3AvanMicr!X_parejas*G67)+(P3AvanMicr!x_equipo_4* H67)+(P3AvanMicr!Grupal*I67))*E67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((P3AvanMicr!Tot_alumnos*F68)+(P3AvanMicr!X_parejas*G68)+(P3AvanMicr!x_equipo_4* H68)+(P3AvanMicr!Grupal*I68))*E68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((P3AvanMicr!Tot_alumnos*F69)+(P3AvanMicr!X_parejas*G69)+(P3AvanMicr!x_equipo_4* H69)+(P3AvanMicr!Grupal*I69))*E69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((P3AvanMicr!Tot_alumnos*F70)+(P3AvanMicr!X_parejas*G70)+(P3AvanMicr!x_equipo_4* H70)+(P3AvanMicr!Grupal*I70))*E70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((P3AvanMicr!Tot_alumnos*F71)+(P3AvanMicr!X_parejas*G71)+(P3AvanMicr!x_equipo_4* H71)+(P3AvanMicr!Grupal*I71))*E71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((P3AvanMicr!Tot_alumnos*F72)+(P3AvanMicr!X_parejas*G72)+(P3AvanMicr!x_equipo_4* H72)+(P3AvanMicr!Grupal*I72))*E72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((P3AvanMicr!Tot_alumnos*F73)+(P3AvanMicr!X_parejas*G73)+(P3AvanMicr!x_equipo_4* H73)+(P3AvanMicr!Grupal*I73))*E73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((P3AvanMicr!Tot_alumnos*F74)+(P3AvanMicr!X_parejas*G74)+(P3AvanMicr!x_equipo_4* H74)+(P3AvanMicr!Grupal*I74))*E74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((P3AvanMicr!Tot_alumnos*F75)+(P3AvanMicr!X_parejas*G75)+(P3AvanMicr!x_equipo_4* H75)+(P3AvanMicr!Grupal*I75))*E75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((P3AvanMicr!Tot_alumnos*F76)+(P3AvanMicr!X_parejas*G76)+(P3AvanMicr!x_equipo_4* H76)+(P3AvanMicr!Grupal*I76))*E76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((P3AvanMicr!Tot_alumnos*F77)+(P3AvanMicr!X_parejas*G77)+(P3AvanMicr!x_equipo_4* H77)+(P3AvanMicr!Grupal*I77))*E77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((P3AvanMicr!Tot_alumnos*F78)+(P3AvanMicr!X_parejas*G78)+(P3AvanMicr!x_equipo_4* H78)+(P3AvanMicr!Grupal*I78))*E78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((P3AvanMicr!Tot_alumnos*F79)+(P3AvanMicr!X_parejas*G79)+(P3AvanMicr!x_equipo_4* H79)+(P3AvanMicr!Grupal*I79))*E79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((P3AvanMicr!Tot_alumnos*F80)+(P3AvanMicr!X_parejas*G80)+(P3AvanMicr!x_equipo_4* H80)+(P3AvanMicr!Grupal*I80))*E80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((P3AvanMicr!Tot_alumnos*F81)+(P3AvanMicr!X_parejas*G81)+(P3AvanMicr!x_equipo_4* H81)+(P3AvanMicr!Grupal*I81))*E81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((P3AvanMicr!Tot_alumnos*F82)+(P3AvanMicr!X_parejas*G82)+(P3AvanMicr!x_equipo_4* H82)+(P3AvanMicr!Grupal*I82))*E82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((P3AvanMicr!Tot_alumnos*F83)+(P3AvanMicr!X_parejas*G83)+(P3AvanMicr!x_equipo_4* H83)+(P3AvanMicr!Grupal*I83))*E83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((P3AvanMicr!Tot_alumnos*F84)+(P3AvanMicr!X_parejas*G84)+(P3AvanMicr!x_equipo_4* H84)+(P3AvanMicr!Grupal*I84))*E84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((P3AvanMicr!Tot_alumnos*F85)+(P3AvanMicr!X_parejas*G85)+(P3AvanMicr!x_equipo_4* H85)+(P3AvanMicr!Grupal*I85))*E85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((P3AvanMicr!Tot_alumnos*F86)+(P3AvanMicr!X_parejas*G86)+(P3AvanMicr!x_equipo_4* H86)+(P3AvanMicr!Grupal*I86))*E86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((P3AvanMicr!Tot_alumnos*F87)+(P3AvanMicr!X_parejas*G87)+(P3AvanMicr!x_equipo_4* H87)+(P3AvanMicr!Grupal*I87))*E87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((P3AvanMicr!Tot_alumnos*F88)+(P3AvanMicr!X_parejas*G88)+(P3AvanMicr!x_equipo_4* H88)+(P3AvanMicr!Grupal*I88))*E88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((P3AvanMicr!Tot_alumnos*F90)+(P3AvanMicr!X_parejas*G90)+(P3AvanMicr!x_equipo_4* H90)+(P3AvanMicr!Grupal*I90))*E90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((P3AvanMicr!Tot_alumnos*F91)+(P3AvanMicr!X_parejas*G91)+(P3AvanMicr!x_equipo_4* H91)+(P3AvanMicr!Grupal*I91))*E91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((P3AvanMicr!Tot_alumnos*F92)+(P3AvanMicr!X_parejas*G92)+(P3AvanMicr!x_equipo_4* H92)+(P3AvanMicr!Grupal*I92))*E92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((P3AvanMicr!Tot_alumnos*F93)+(P3AvanMicr!X_parejas*G93)+(P3AvanMicr!x_equipo_4* H93)+(P3AvanMicr!Grupal*I93))*E93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((P3AvanMicr!Tot_alumnos*F94)+(P3AvanMicr!X_parejas*G94)+(P3AvanMicr!x_equipo_4* H94)+(P3AvanMicr!Grupal*I94))*E94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((P3AvanMicr!Tot_alumnos*F95)+(P3AvanMicr!X_parejas*G95)+(P3AvanMicr!x_equipo_4* H95)+(P3AvanMicr!Grupal*I95))*E95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((P3AvanMicr!Tot_alumnos*F96)+(P3AvanMicr!X_parejas*G96)+(P3AvanMicr!x_equipo_4* H96)+(P3AvanMicr!Grupal*I96))*E96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1.0</v>
      </c>
      <c r="F97" s="113" t="b">
        <v>0</v>
      </c>
      <c r="G97" s="113" t="b">
        <v>0</v>
      </c>
      <c r="H97" s="113" t="b">
        <v>1</v>
      </c>
      <c r="I97" s="113" t="b">
        <v>0</v>
      </c>
      <c r="J97" s="196">
        <f>((P3AvanMicr!Tot_alumnos*F97)+(P3AvanMicr!X_parejas*G97)+(P3AvanMicr!x_equipo_4* H97)+(P3AvanMicr!Grupal*I97))*E97</f>
        <v>2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1.0</v>
      </c>
      <c r="F98" s="113" t="b">
        <v>0</v>
      </c>
      <c r="G98" s="113" t="b">
        <v>0</v>
      </c>
      <c r="H98" s="113" t="b">
        <v>1</v>
      </c>
      <c r="I98" s="113" t="b">
        <v>0</v>
      </c>
      <c r="J98" s="196">
        <f>((P3AvanMicr!Tot_alumnos*F98)+(P3AvanMicr!X_parejas*G98)+(P3AvanMicr!x_equipo_4* H98)+(P3AvanMicr!Grupal*I98))*E98</f>
        <v>2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((P3AvanMicr!Tot_alumnos*F99)+(P3AvanMicr!X_parejas*G99)+(P3AvanMicr!x_equipo_4* H99)+(P3AvanMicr!Grupal*I99))*E99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((P3AvanMicr!Tot_alumnos*F100)+(P3AvanMicr!X_parejas*G100)+(P3AvanMicr!x_equipo_4* H100)+(P3AvanMicr!Grupal*I100))*E100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((P3AvanMicr!Tot_alumnos*F101)+(P3AvanMicr!X_parejas*G101)+(P3AvanMicr!x_equipo_4* H101)+(P3AvanMicr!Grupal*I101))*E101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((P3AvanMicr!Tot_alumnos*F102)+(P3AvanMicr!X_parejas*G102)+(P3AvanMicr!x_equipo_4* H102)+(P3AvanMicr!Grupal*I102))*E102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1.0</v>
      </c>
      <c r="F103" s="113" t="b">
        <v>0</v>
      </c>
      <c r="G103" s="113" t="b">
        <v>0</v>
      </c>
      <c r="H103" s="113" t="b">
        <v>1</v>
      </c>
      <c r="I103" s="113" t="b">
        <v>0</v>
      </c>
      <c r="J103" s="196">
        <f>((P3AvanMicr!Tot_alumnos*F103)+(P3AvanMicr!X_parejas*G103)+(P3AvanMicr!x_equipo_4* H103)+(P3AvanMicr!Grupal*I103))*E103</f>
        <v>2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1.0</v>
      </c>
      <c r="F104" s="113" t="b">
        <v>0</v>
      </c>
      <c r="G104" s="113" t="b">
        <v>0</v>
      </c>
      <c r="H104" s="113" t="b">
        <v>1</v>
      </c>
      <c r="I104" s="113" t="b">
        <v>0</v>
      </c>
      <c r="J104" s="196">
        <f>((P3AvanMicr!Tot_alumnos*F104)+(P3AvanMicr!X_parejas*G104)+(P3AvanMicr!x_equipo_4* H104)+(P3AvanMicr!Grupal*I104))*E104</f>
        <v>2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((P3AvanMicr!Tot_alumnos*F105)+(P3AvanMicr!X_parejas*G105)+(P3AvanMicr!x_equipo_4* H105)+(P3AvanMicr!Grupal*I105))*E105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((P3AvanMicr!Tot_alumnos*F106)+(P3AvanMicr!X_parejas*G106)+(P3AvanMicr!x_equipo_4* H106)+(P3AvanMicr!Grupal*I106))*E106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((P3AvanMicr!Tot_alumnos*F107)+(P3AvanMicr!X_parejas*G107)+(P3AvanMicr!x_equipo_4* H107)+(P3AvanMicr!Grupal*I107))*E107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((P3AvanMicr!Tot_alumnos*F108)+(P3AvanMicr!X_parejas*G108)+(P3AvanMicr!x_equipo_4* H108)+(P3AvanMicr!Grupal*I108))*E108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((P3AvanMicr!Tot_alumnos*F109)+(P3AvanMicr!X_parejas*G109)+(P3AvanMicr!x_equipo_4* H109)+(P3AvanMicr!Grupal*I109))*E109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((P3AvanMicr!Tot_alumnos*F110)+(P3AvanMicr!X_parejas*G110)+(P3AvanMicr!x_equipo_4* H110)+(P3AvanMicr!Grupal*I110))*E110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((P3AvanMicr!Tot_alumnos*F111)+(P3AvanMicr!X_parejas*G111)+(P3AvanMicr!x_equipo_4* H111)+(P3AvanMicr!Grupal*I111))*E111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((P3AvanMicr!Tot_alumnos*F112)+(P3AvanMicr!X_parejas*G112)+(P3AvanMicr!x_equipo_4* H112)+(P3AvanMicr!Grupal*I112))*E112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((P3AvanMicr!Tot_alumnos*F113)+(P3AvanMicr!X_parejas*G113)+(P3AvanMicr!x_equipo_4* H113)+(P3AvanMicr!Grupal*I113))*E113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((P3AvanMicr!Tot_alumnos*F114)+(P3AvanMicr!X_parejas*G114)+(P3AvanMicr!x_equipo_4* H114)+(P3AvanMicr!Grupal*I114))*E114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((P3AvanMicr!Tot_alumnos*F115)+(P3AvanMicr!X_parejas*G115)+(P3AvanMicr!x_equipo_4* H115)+(P3AvanMicr!Grupal*I115))*E115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((P3AvanMicr!Tot_alumnos*F116)+(P3AvanMicr!X_parejas*G116)+(P3AvanMicr!x_equipo_4* H116)+(P3AvanMicr!Grupal*I116))*E116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((P3AvanMicr!Tot_alumnos*F117)+(P3AvanMicr!X_parejas*G117)+(P3AvanMicr!x_equipo_4* H117)+(P3AvanMicr!Grupal*I117))*E117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((P3AvanMicr!Tot_alumnos*F118)+(P3AvanMicr!X_parejas*G118)+(P3AvanMicr!x_equipo_4* H118)+(P3AvanMicr!Grupal*I118))*E118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((P3AvanMicr!Tot_alumnos*F119)+(P3AvanMicr!X_parejas*G119)+(P3AvanMicr!x_equipo_4* H119)+(P3AvanMicr!Grupal*I119))*E119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((P3AvanMicr!Tot_alumnos*F120)+(P3AvanMicr!X_parejas*G120)+(P3AvanMicr!x_equipo_4* H120)+(P3AvanMicr!Grupal*I120))*E120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1</v>
      </c>
      <c r="G121" s="113" t="b">
        <v>0</v>
      </c>
      <c r="H121" s="113" t="b">
        <v>0</v>
      </c>
      <c r="I121" s="113" t="b">
        <v>0</v>
      </c>
      <c r="J121" s="196">
        <f>((P3AvanMicr!Tot_alumnos*F121)+(P3AvanMicr!X_parejas*G121)+(P3AvanMicr!x_equipo_4* H121)+(P3AvanMicr!Grupal*I121))*E121</f>
        <v>8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((P3AvanMicr!Tot_alumnos*F122)+(P3AvanMicr!X_parejas*G122)+(P3AvanMicr!x_equipo_4* H122)+(P3AvanMicr!Grupal*I122))*E122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((P3AvanMicr!Tot_alumnos*F123)+(P3AvanMicr!X_parejas*G123)+(P3AvanMicr!x_equipo_4* H123)+(P3AvanMicr!Grupal*I123))*E123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1.0</v>
      </c>
      <c r="F124" s="113" t="b">
        <v>1</v>
      </c>
      <c r="G124" s="113" t="b">
        <v>0</v>
      </c>
      <c r="H124" s="113" t="b">
        <v>0</v>
      </c>
      <c r="I124" s="113" t="b">
        <v>0</v>
      </c>
      <c r="J124" s="196">
        <f>((P3AvanMicr!Tot_alumnos*F124)+(P3AvanMicr!X_parejas*G124)+(P3AvanMicr!x_equipo_4* H124)+(P3AvanMicr!Grupal*I124))*E124</f>
        <v>8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((P3AvanMicr!Tot_alumnos*F125)+(P3AvanMicr!X_parejas*G125)+(P3AvanMicr!x_equipo_4* H125)+(P3AvanMicr!Grupal*I125))*E125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((P3AvanMicr!Tot_alumnos*F126)+(P3AvanMicr!X_parejas*G126)+(P3AvanMicr!x_equipo_4* H126)+(P3AvanMicr!Grupal*I126))*E126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((P3AvanMicr!Tot_alumnos*F127)+(P3AvanMicr!X_parejas*G127)+(P3AvanMicr!x_equipo_4* H127)+(P3AvanMicr!Grupal*I127))*E127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((P3AvanMicr!Tot_alumnos*F128)+(P3AvanMicr!X_parejas*G128)+(P3AvanMicr!x_equipo_4* H128)+(P3AvanMicr!Grupal*I128))*E128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((P3AvanMicr!Tot_alumnos*F129)+(P3AvanMicr!X_parejas*G129)+(P3AvanMicr!x_equipo_4* H129)+(P3AvanMicr!Grupal*I129))*E129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((P3AvanMicr!Tot_alumnos*F130)+(P3AvanMicr!X_parejas*G130)+(P3AvanMicr!x_equipo_4* H130)+(P3AvanMicr!Grupal*I130))*E130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((P3AvanMicr!Tot_alumnos*F131)+(P3AvanMicr!X_parejas*G131)+(P3AvanMicr!x_equipo_4* H131)+(P3AvanMicr!Grupal*I131))*E131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((P3AvanMicr!Tot_alumnos*F132)+(P3AvanMicr!X_parejas*G132)+(P3AvanMicr!x_equipo_4* H132)+(P3AvanMicr!Grupal*I132))*E132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((P3AvanMicr!Tot_alumnos*F133)+(P3AvanMicr!X_parejas*G133)+(P3AvanMicr!x_equipo_4* H133)+(P3AvanMicr!Grupal*I133))*E133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((P3AvanMicr!Tot_alumnos*F134)+(P3AvanMicr!X_parejas*G134)+(P3AvanMicr!x_equipo_4* H134)+(P3AvanMicr!Grupal*I134))*E134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((P3AvanMicr!Tot_alumnos*F135)+(P3AvanMicr!X_parejas*G135)+(P3AvanMicr!x_equipo_4* H135)+(P3AvanMicr!Grupal*I135))*E135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((P3AvanMicr!Tot_alumnos*F136)+(P3AvanMicr!X_parejas*G136)+(P3AvanMicr!x_equipo_4* H136)+(P3AvanMicr!Grupal*I136))*E136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((P3AvanMicr!Tot_alumnos*F137)+(P3AvanMicr!X_parejas*G137)+(P3AvanMicr!x_equipo_4* H137)+(P3AvanMicr!Grupal*I137))*E137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((P3AvanMicr!Tot_alumnos*F138)+(P3AvanMicr!X_parejas*G138)+(P3AvanMicr!x_equipo_4* H138)+(P3AvanMicr!Grupal*I138))*E138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((P3AvanMicr!Tot_alumnos*F139)+(P3AvanMicr!X_parejas*G139)+(P3AvanMicr!x_equipo_4* H139)+(P3AvanMicr!Grupal*I139))*E139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((P3AvanMicr!Tot_alumnos*F140)+(P3AvanMicr!X_parejas*G140)+(P3AvanMicr!x_equipo_4* H140)+(P3AvanMicr!Grupal*I140))*E140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((P3AvanMicr!Tot_alumnos*F141)+(P3AvanMicr!X_parejas*G141)+(P3AvanMicr!x_equipo_4* H141)+(P3AvanMicr!Grupal*I141))*E141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1.0</v>
      </c>
      <c r="F142" s="113" t="b">
        <v>0</v>
      </c>
      <c r="G142" s="113" t="b">
        <v>0</v>
      </c>
      <c r="H142" s="113" t="b">
        <v>1</v>
      </c>
      <c r="I142" s="113" t="b">
        <v>0</v>
      </c>
      <c r="J142" s="196">
        <f>((P3AvanMicr!Tot_alumnos*F142)+(P3AvanMicr!X_parejas*G142)+(P3AvanMicr!x_equipo_4* H142)+(P3AvanMicr!Grupal*I142))*E142</f>
        <v>2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((P3AvanMicr!Tot_alumnos*F143)+(P3AvanMicr!X_parejas*G143)+(P3AvanMicr!x_equipo_4* H143)+(P3AvanMicr!Grupal*I143))*E143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((P3AvanMicr!Tot_alumnos*F144)+(P3AvanMicr!X_parejas*G144)+(P3AvanMicr!x_equipo_4* H144)+(P3AvanMicr!Grupal*I144))*E144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1.0</v>
      </c>
      <c r="F145" s="113" t="b">
        <v>0</v>
      </c>
      <c r="G145" s="113" t="b">
        <v>0</v>
      </c>
      <c r="H145" s="113" t="b">
        <v>1</v>
      </c>
      <c r="I145" s="113" t="b">
        <v>0</v>
      </c>
      <c r="J145" s="196">
        <f>((P3AvanMicr!Tot_alumnos*F145)+(P3AvanMicr!X_parejas*G145)+(P3AvanMicr!x_equipo_4* H145)+(P3AvanMicr!Grupal*I145))*E145</f>
        <v>2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1.0</v>
      </c>
      <c r="F146" s="113" t="b">
        <v>0</v>
      </c>
      <c r="G146" s="113" t="b">
        <v>0</v>
      </c>
      <c r="H146" s="113" t="b">
        <v>1</v>
      </c>
      <c r="I146" s="113" t="b">
        <v>0</v>
      </c>
      <c r="J146" s="196">
        <f>((P3AvanMicr!Tot_alumnos*F146)+(P3AvanMicr!X_parejas*G146)+(P3AvanMicr!x_equipo_4* H146)+(P3AvanMicr!Grupal*I146))*E146</f>
        <v>2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((P3AvanMicr!Tot_alumnos*F147)+(P3AvanMicr!X_parejas*G147)+(P3AvanMicr!x_equipo_4* H147)+(P3AvanMicr!Grupal*I147))*E147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((P3AvanMicr!Tot_alumnos*F148)+(P3AvanMicr!X_parejas*G148)+(P3AvanMicr!x_equipo_4* H148)+(P3AvanMicr!Grupal*I148))*E148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((P3AvanMicr!Tot_alumnos*F149)+(P3AvanMicr!X_parejas*G149)+(P3AvanMicr!x_equipo_4* H149)+(P3AvanMicr!Grupal*I149))*E149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((P3AvanMicr!Tot_alumnos*F150)+(P3AvanMicr!X_parejas*G150)+(P3AvanMicr!x_equipo_4* H150)+(P3AvanMicr!Grupal*I150))*E150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((P3AvanMicr!Tot_alumnos*F151)+(P3AvanMicr!X_parejas*G151)+(P3AvanMicr!x_equipo_4* H151)+(P3AvanMicr!Grupal*I151))*E151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1.0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((P3AvanMicr!Tot_alumnos*F152)+(P3AvanMicr!X_parejas*G152)+(P3AvanMicr!x_equipo_4* H152)+(P3AvanMicr!Grupal*I152))*E152</f>
        <v>2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((P3AvanMicr!Tot_alumnos*F153)+(P3AvanMicr!X_parejas*G153)+(P3AvanMicr!x_equipo_4* H153)+(P3AvanMicr!Grupal*I153))*E153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((P3AvanMicr!Tot_alumnos*F154)+(P3AvanMicr!X_parejas*G154)+(P3AvanMicr!x_equipo_4* H154)+(P3AvanMicr!Grupal*I154))*E154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((P3AvanMicr!Tot_alumnos*F155)+(P3AvanMicr!X_parejas*G155)+(P3AvanMicr!x_equipo_4* H155)+(P3AvanMicr!Grupal*I155))*E155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((P3AvanMicr!Tot_alumnos*F156)+(P3AvanMicr!X_parejas*G156)+(P3AvanMicr!x_equipo_4* H156)+(P3AvanMicr!Grupal*I156))*E156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((P3AvanMicr!Tot_alumnos*F157)+(P3AvanMicr!X_parejas*G157)+(P3AvanMicr!x_equipo_4* H157)+(P3AvanMicr!Grupal*I157))*E157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((P3AvanMicr!Tot_alumnos*F158)+(P3AvanMicr!X_parejas*G158)+(P3AvanMicr!x_equipo_4* H158)+(P3AvanMicr!Grupal*I158))*E158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((P3AvanMicr!Tot_alumnos*F159)+(P3AvanMicr!X_parejas*G159)+(P3AvanMicr!x_equipo_4* H159)+(P3AvanMicr!Grupal*I159))*E159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((P3AvanMicr!Tot_alumnos*F160)+(P3AvanMicr!X_parejas*G160)+(P3AvanMicr!x_equipo_4* H160)+(P3AvanMicr!Grupal*I160))*E160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((P3AvanMicr!Tot_alumnos*F161)+(P3AvanMicr!X_parejas*G161)+(P3AvanMicr!x_equipo_4* H161)+(P3AvanMicr!Grupal*I161))*E161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((P3AvanMicr!Tot_alumnos*F162)+(P3AvanMicr!X_parejas*G162)+(P3AvanMicr!x_equipo_4* H162)+(P3AvanMicr!Grupal*I162))*E162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((P3AvanMicr!Tot_alumnos*F163)+(P3AvanMicr!X_parejas*G163)+(P3AvanMicr!x_equipo_4* H163)+(P3AvanMicr!Grupal*I163))*E163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((P3AvanMicr!Tot_alumnos*F164)+(P3AvanMicr!X_parejas*G164)+(P3AvanMicr!x_equipo_4* H164)+(P3AvanMicr!Grupal*I164))*E164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((P3AvanMicr!Tot_alumnos*F165)+(P3AvanMicr!X_parejas*G165)+(P3AvanMicr!x_equipo_4* H165)+(P3AvanMicr!Grupal*I165))*E165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((P3AvanMicr!Tot_alumnos*F166)+(P3AvanMicr!X_parejas*G166)+(P3AvanMicr!x_equipo_4* H166)+(P3AvanMicr!Grupal*I166))*E166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424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422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((P4AvanMicr!Tot_alumnos*F7)+(P4AvanMicr!X_parejas*G7)+(P4AvanMicr!x_equipo_4* H7)+(P4AvanMicr!Grupal*I7))*E7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((P4AvanMicr!Tot_alumnos*F8)+(P4AvanMicr!X_parejas*G8)+(P4AvanMicr!x_equipo_4* H8)+(P4AvanMicr!Grupal*I8))*E8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((P4AvanMicr!Tot_alumnos*F9)+(P4AvanMicr!X_parejas*G9)+(P4AvanMicr!x_equipo_4* H9)+(P4AvanMicr!Grupal*I9))*E9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((P4AvanMicr!Tot_alumnos*F10)+(P4AvanMicr!X_parejas*G10)+(P4AvanMicr!x_equipo_4* H10)+(P4AvanMicr!Grupal*I10))*E10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((P4AvanMicr!Tot_alumnos*F11)+(P4AvanMicr!X_parejas*G11)+(P4AvanMicr!x_equipo_4* H11)+(P4AvanMicr!Grupal*I11))*E11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((P4AvanMicr!Tot_alumnos*F12)+(P4AvanMicr!X_parejas*G12)+(P4AvanMicr!x_equipo_4* H12)+(P4AvanMicr!Grupal*I12))*E12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((P4AvanMicr!Tot_alumnos*F13)+(P4AvanMicr!X_parejas*G13)+(P4AvanMicr!x_equipo_4* H13)+(P4AvanMicr!Grupal*I13))*E13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((P4AvanMicr!Tot_alumnos*F14)+(P4AvanMicr!X_parejas*G14)+(P4AvanMicr!x_equipo_4* H14)+(P4AvanMicr!Grupal*I14))*E14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1.0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((P4AvanMicr!Tot_alumnos*F15)+(P4AvanMicr!X_parejas*G15)+(P4AvanMicr!x_equipo_4* H15)+(P4AvanMicr!Grupal*I15))*E15</f>
        <v>2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1.0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((P4AvanMicr!Tot_alumnos*F16)+(P4AvanMicr!X_parejas*G16)+(P4AvanMicr!x_equipo_4* H16)+(P4AvanMicr!Grupal*I16))*E16</f>
        <v>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((P4AvanMicr!Tot_alumnos*F17)+(P4AvanMicr!X_parejas*G17)+(P4AvanMicr!x_equipo_4* H17)+(P4AvanMicr!Grupal*I17))*E17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((P4AvanMicr!Tot_alumnos*F18)+(P4AvanMicr!X_parejas*G18)+(P4AvanMicr!x_equipo_4* H18)+(P4AvanMicr!Grupal*I18))*E18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((P4AvanMicr!Tot_alumnos*F19)+(P4AvanMicr!X_parejas*G19)+(P4AvanMicr!x_equipo_4* H19)+(P4AvanMicr!Grupal*I19))*E19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((P4AvanMicr!Tot_alumnos*F20)+(P4AvanMicr!X_parejas*G20)+(P4AvanMicr!x_equipo_4* H20)+(P4AvanMicr!Grupal*I20))*E20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((P4AvanMicr!Tot_alumnos*F21)+(P4AvanMicr!X_parejas*G21)+(P4AvanMicr!x_equipo_4* H21)+(P4AvanMicr!Grupal*I21))*E21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((P4AvanMicr!Tot_alumnos*F22)+(P4AvanMicr!X_parejas*G22)+(P4AvanMicr!x_equipo_4* H22)+(P4AvanMicr!Grupal*I22))*E22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1.0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((P4AvanMicr!Tot_alumnos*F23)+(P4AvanMicr!X_parejas*G23)+(P4AvanMicr!x_equipo_4* H23)+(P4AvanMicr!Grupal*I23))*E23</f>
        <v>2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((P4AvanMicr!Tot_alumnos*F24)+(P4AvanMicr!X_parejas*G24)+(P4AvanMicr!x_equipo_4* H24)+(P4AvanMicr!Grupal*I24))*E24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((P4AvanMicr!Tot_alumnos*F25)+(P4AvanMicr!X_parejas*G25)+(P4AvanMicr!x_equipo_4* H25)+(P4AvanMicr!Grupal*I25))*E25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3.0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((P4AvanMicr!Tot_alumnos*F26)+(P4AvanMicr!X_parejas*G26)+(P4AvanMicr!x_equipo_4* H26)+(P4AvanMicr!Grupal*I26))*E26</f>
        <v>6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1.0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((P4AvanMicr!Tot_alumnos*F27)+(P4AvanMicr!X_parejas*G27)+(P4AvanMicr!x_equipo_4* H27)+(P4AvanMicr!Grupal*I27))*E27</f>
        <v>2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((P4AvanMicr!Tot_alumnos*F28)+(P4AvanMicr!X_parejas*G28)+(P4AvanMicr!x_equipo_4* H28)+(P4AvanMicr!Grupal*I28))*E28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2.0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((P4AvanMicr!Tot_alumnos*F29)+(P4AvanMicr!X_parejas*G29)+(P4AvanMicr!x_equipo_4* H29)+(P4AvanMicr!Grupal*I29))*E29</f>
        <v>4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1.0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((P4AvanMicr!Tot_alumnos*F30)+(P4AvanMicr!X_parejas*G30)+(P4AvanMicr!x_equipo_4* H30)+(P4AvanMicr!Grupal*I30))*E30</f>
        <v>1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((P4AvanMicr!Tot_alumnos*F31)+(P4AvanMicr!X_parejas*G31)+(P4AvanMicr!x_equipo_4* H31)+(P4AvanMicr!Grupal*I31))*E31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((P4AvanMicr!Tot_alumnos*F32)+(P4AvanMicr!X_parejas*G32)+(P4AvanMicr!x_equipo_4* H32)+(P4AvanMicr!Grupal*I32))*E32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((P4AvanMicr!Tot_alumnos*F33)+(P4AvanMicr!X_parejas*G33)+(P4AvanMicr!x_equipo_4* H33)+(P4AvanMicr!Grupal*I33))*E33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((P4AvanMicr!Tot_alumnos*F34)+(P4AvanMicr!X_parejas*G34)+(P4AvanMicr!x_equipo_4* H34)+(P4AvanMicr!Grupal*I34))*E34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((P4AvanMicr!Tot_alumnos*F35)+(P4AvanMicr!X_parejas*G35)+(P4AvanMicr!x_equipo_4* H35)+(P4AvanMicr!Grupal*I35))*E35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((P4AvanMicr!Tot_alumnos*F36)+(P4AvanMicr!X_parejas*G36)+(P4AvanMicr!x_equipo_4* H36)+(P4AvanMicr!Grupal*I36))*E36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((P4AvanMicr!Tot_alumnos*F37)+(P4AvanMicr!X_parejas*G37)+(P4AvanMicr!x_equipo_4* H37)+(P4AvanMicr!Grupal*I37))*E37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((P4AvanMicr!Tot_alumnos*F38)+(P4AvanMicr!X_parejas*G38)+(P4AvanMicr!x_equipo_4* H38)+(P4AvanMicr!Grupal*I38))*E38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((P4AvanMicr!Tot_alumnos*F39)+(P4AvanMicr!X_parejas*G39)+(P4AvanMicr!x_equipo_4* H39)+(P4AvanMicr!Grupal*I39))*E39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((P4AvanMicr!Tot_alumnos*F40)+(P4AvanMicr!X_parejas*G40)+(P4AvanMicr!x_equipo_4* H40)+(P4AvanMicr!Grupal*I40))*E40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((P4AvanMicr!Tot_alumnos*F41)+(P4AvanMicr!X_parejas*G41)+(P4AvanMicr!x_equipo_4* H41)+(P4AvanMicr!Grupal*I41))*E41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((P4AvanMicr!Tot_alumnos*F42)+(P4AvanMicr!X_parejas*G42)+(P4AvanMicr!x_equipo_4* H42)+(P4AvanMicr!Grupal*I42))*E42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((P4AvanMicr!Tot_alumnos*F43)+(P4AvanMicr!X_parejas*G43)+(P4AvanMicr!x_equipo_4* H43)+(P4AvanMicr!Grupal*I43))*E43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((P4AvanMicr!Tot_alumnos*F44)+(P4AvanMicr!X_parejas*G44)+(P4AvanMicr!x_equipo_4* H44)+(P4AvanMicr!Grupal*I44))*E44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((P4AvanMicr!Tot_alumnos*F45)+(P4AvanMicr!X_parejas*G45)+(P4AvanMicr!x_equipo_4* H45)+(P4AvanMicr!Grupal*I45))*E45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((P4AvanMicr!Tot_alumnos*F46)+(P4AvanMicr!X_parejas*G46)+(P4AvanMicr!x_equipo_4* H46)+(P4AvanMicr!Grupal*I46))*E46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((P4AvanMicr!Tot_alumnos*F47)+(P4AvanMicr!X_parejas*G47)+(P4AvanMicr!x_equipo_4* H47)+(P4AvanMicr!Grupal*I47))*E47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((P4AvanMicr!Tot_alumnos*F48)+(P4AvanMicr!X_parejas*G48)+(P4AvanMicr!x_equipo_4* H48)+(P4AvanMicr!Grupal*I48))*E48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((P4AvanMicr!Tot_alumnos*F49)+(P4AvanMicr!X_parejas*G49)+(P4AvanMicr!x_equipo_4* H49)+(P4AvanMicr!Grupal*I49))*E49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((P4AvanMicr!Tot_alumnos*F50)+(P4AvanMicr!X_parejas*G50)+(P4AvanMicr!x_equipo_4* H50)+(P4AvanMicr!Grupal*I50))*E50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((P4AvanMicr!Tot_alumnos*F51)+(P4AvanMicr!X_parejas*G51)+(P4AvanMicr!x_equipo_4* H51)+(P4AvanMicr!Grupal*I51))*E51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((P4AvanMicr!Tot_alumnos*F52)+(P4AvanMicr!X_parejas*G52)+(P4AvanMicr!x_equipo_4* H52)+(P4AvanMicr!Grupal*I52))*E52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((P4AvanMicr!Tot_alumnos*F53)+(P4AvanMicr!X_parejas*G53)+(P4AvanMicr!x_equipo_4* H53)+(P4AvanMicr!Grupal*I53))*E53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1</v>
      </c>
      <c r="I54" s="113" t="b">
        <v>0</v>
      </c>
      <c r="J54" s="196">
        <f>((P4AvanMicr!Tot_alumnos*F54)+(P4AvanMicr!X_parejas*G54)+(P4AvanMicr!x_equipo_4* H54)+(P4AvanMicr!Grupal*I54))*E54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((P4AvanMicr!Tot_alumnos*F55)+(P4AvanMicr!X_parejas*G55)+(P4AvanMicr!x_equipo_4* H55)+(P4AvanMicr!Grupal*I55))*E55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((P4AvanMicr!Tot_alumnos*F56)+(P4AvanMicr!X_parejas*G56)+(P4AvanMicr!x_equipo_4* H56)+(P4AvanMicr!Grupal*I56))*E56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((P4AvanMicr!Tot_alumnos*F57)+(P4AvanMicr!X_parejas*G57)+(P4AvanMicr!x_equipo_4* H57)+(P4AvanMicr!Grupal*I57))*E57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((P4AvanMicr!Tot_alumnos*F58)+(P4AvanMicr!X_parejas*G58)+(P4AvanMicr!x_equipo_4* H58)+(P4AvanMicr!Grupal*I58))*E58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((P4AvanMicr!Tot_alumnos*F59)+(P4AvanMicr!X_parejas*G59)+(P4AvanMicr!x_equipo_4* H59)+(P4AvanMicr!Grupal*I59))*E59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((P4AvanMicr!Tot_alumnos*F60)+(P4AvanMicr!X_parejas*G60)+(P4AvanMicr!x_equipo_4* H60)+(P4AvanMicr!Grupal*I60))*E60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((P4AvanMicr!Tot_alumnos*F61)+(P4AvanMicr!X_parejas*G61)+(P4AvanMicr!x_equipo_4* H61)+(P4AvanMicr!Grupal*I61))*E61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((P4AvanMicr!Tot_alumnos*F62)+(P4AvanMicr!X_parejas*G62)+(P4AvanMicr!x_equipo_4* H62)+(P4AvanMicr!Grupal*I62))*E62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((P4AvanMicr!Tot_alumnos*F63)+(P4AvanMicr!X_parejas*G63)+(P4AvanMicr!x_equipo_4* H63)+(P4AvanMicr!Grupal*I63))*E63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((P4AvanMicr!Tot_alumnos*F64)+(P4AvanMicr!X_parejas*G64)+(P4AvanMicr!x_equipo_4* H64)+(P4AvanMicr!Grupal*I64))*E64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((P4AvanMicr!Tot_alumnos*F65)+(P4AvanMicr!X_parejas*G65)+(P4AvanMicr!x_equipo_4* H65)+(P4AvanMicr!Grupal*I65))*E65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((P4AvanMicr!Tot_alumnos*F66)+(P4AvanMicr!X_parejas*G66)+(P4AvanMicr!x_equipo_4* H66)+(P4AvanMicr!Grupal*I66))*E66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((P4AvanMicr!Tot_alumnos*F67)+(P4AvanMicr!X_parejas*G67)+(P4AvanMicr!x_equipo_4* H67)+(P4AvanMicr!Grupal*I67))*E67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((P4AvanMicr!Tot_alumnos*F68)+(P4AvanMicr!X_parejas*G68)+(P4AvanMicr!x_equipo_4* H68)+(P4AvanMicr!Grupal*I68))*E68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((P4AvanMicr!Tot_alumnos*F69)+(P4AvanMicr!X_parejas*G69)+(P4AvanMicr!x_equipo_4* H69)+(P4AvanMicr!Grupal*I69))*E69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((P4AvanMicr!Tot_alumnos*F70)+(P4AvanMicr!X_parejas*G70)+(P4AvanMicr!x_equipo_4* H70)+(P4AvanMicr!Grupal*I70))*E70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((P4AvanMicr!Tot_alumnos*F71)+(P4AvanMicr!X_parejas*G71)+(P4AvanMicr!x_equipo_4* H71)+(P4AvanMicr!Grupal*I71))*E71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((P4AvanMicr!Tot_alumnos*F72)+(P4AvanMicr!X_parejas*G72)+(P4AvanMicr!x_equipo_4* H72)+(P4AvanMicr!Grupal*I72))*E72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((P4AvanMicr!Tot_alumnos*F73)+(P4AvanMicr!X_parejas*G73)+(P4AvanMicr!x_equipo_4* H73)+(P4AvanMicr!Grupal*I73))*E73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((P4AvanMicr!Tot_alumnos*F74)+(P4AvanMicr!X_parejas*G74)+(P4AvanMicr!x_equipo_4* H74)+(P4AvanMicr!Grupal*I74))*E74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((P4AvanMicr!Tot_alumnos*F75)+(P4AvanMicr!X_parejas*G75)+(P4AvanMicr!x_equipo_4* H75)+(P4AvanMicr!Grupal*I75))*E75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((P4AvanMicr!Tot_alumnos*F76)+(P4AvanMicr!X_parejas*G76)+(P4AvanMicr!x_equipo_4* H76)+(P4AvanMicr!Grupal*I76))*E76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((P4AvanMicr!Tot_alumnos*F77)+(P4AvanMicr!X_parejas*G77)+(P4AvanMicr!x_equipo_4* H77)+(P4AvanMicr!Grupal*I77))*E77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((P4AvanMicr!Tot_alumnos*F78)+(P4AvanMicr!X_parejas*G78)+(P4AvanMicr!x_equipo_4* H78)+(P4AvanMicr!Grupal*I78))*E78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((P4AvanMicr!Tot_alumnos*F79)+(P4AvanMicr!X_parejas*G79)+(P4AvanMicr!x_equipo_4* H79)+(P4AvanMicr!Grupal*I79))*E79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((P4AvanMicr!Tot_alumnos*F80)+(P4AvanMicr!X_parejas*G80)+(P4AvanMicr!x_equipo_4* H80)+(P4AvanMicr!Grupal*I80))*E80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((P4AvanMicr!Tot_alumnos*F81)+(P4AvanMicr!X_parejas*G81)+(P4AvanMicr!x_equipo_4* H81)+(P4AvanMicr!Grupal*I81))*E81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((P4AvanMicr!Tot_alumnos*F82)+(P4AvanMicr!X_parejas*G82)+(P4AvanMicr!x_equipo_4* H82)+(P4AvanMicr!Grupal*I82))*E82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((P4AvanMicr!Tot_alumnos*F83)+(P4AvanMicr!X_parejas*G83)+(P4AvanMicr!x_equipo_4* H83)+(P4AvanMicr!Grupal*I83))*E83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((P4AvanMicr!Tot_alumnos*F84)+(P4AvanMicr!X_parejas*G84)+(P4AvanMicr!x_equipo_4* H84)+(P4AvanMicr!Grupal*I84))*E84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((P4AvanMicr!Tot_alumnos*F85)+(P4AvanMicr!X_parejas*G85)+(P4AvanMicr!x_equipo_4* H85)+(P4AvanMicr!Grupal*I85))*E85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((P4AvanMicr!Tot_alumnos*F86)+(P4AvanMicr!X_parejas*G86)+(P4AvanMicr!x_equipo_4* H86)+(P4AvanMicr!Grupal*I86))*E86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((P4AvanMicr!Tot_alumnos*F87)+(P4AvanMicr!X_parejas*G87)+(P4AvanMicr!x_equipo_4* H87)+(P4AvanMicr!Grupal*I87))*E87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((P4AvanMicr!Tot_alumnos*F88)+(P4AvanMicr!X_parejas*G88)+(P4AvanMicr!x_equipo_4* H88)+(P4AvanMicr!Grupal*I88))*E88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((P4AvanMicr!Tot_alumnos*F90)+(P4AvanMicr!X_parejas*G90)+(P4AvanMicr!x_equipo_4* H90)+(P4AvanMicr!Grupal*I90))*E90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((P4AvanMicr!Tot_alumnos*F91)+(P4AvanMicr!X_parejas*G91)+(P4AvanMicr!x_equipo_4* H91)+(P4AvanMicr!Grupal*I91))*E91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((P4AvanMicr!Tot_alumnos*F92)+(P4AvanMicr!X_parejas*G92)+(P4AvanMicr!x_equipo_4* H92)+(P4AvanMicr!Grupal*I92))*E92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((P4AvanMicr!Tot_alumnos*F93)+(P4AvanMicr!X_parejas*G93)+(P4AvanMicr!x_equipo_4* H93)+(P4AvanMicr!Grupal*I93))*E93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((P4AvanMicr!Tot_alumnos*F94)+(P4AvanMicr!X_parejas*G94)+(P4AvanMicr!x_equipo_4* H94)+(P4AvanMicr!Grupal*I94))*E94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((P4AvanMicr!Tot_alumnos*F95)+(P4AvanMicr!X_parejas*G95)+(P4AvanMicr!x_equipo_4* H95)+(P4AvanMicr!Grupal*I95))*E95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((P4AvanMicr!Tot_alumnos*F96)+(P4AvanMicr!X_parejas*G96)+(P4AvanMicr!x_equipo_4* H96)+(P4AvanMicr!Grupal*I96))*E96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1.0</v>
      </c>
      <c r="F97" s="113" t="b">
        <v>0</v>
      </c>
      <c r="G97" s="113" t="b">
        <v>0</v>
      </c>
      <c r="H97" s="113" t="b">
        <v>1</v>
      </c>
      <c r="I97" s="113" t="b">
        <v>0</v>
      </c>
      <c r="J97" s="196">
        <f>((P4AvanMicr!Tot_alumnos*F97)+(P4AvanMicr!X_parejas*G97)+(P4AvanMicr!x_equipo_4* H97)+(P4AvanMicr!Grupal*I97))*E97</f>
        <v>2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1.0</v>
      </c>
      <c r="F98" s="113" t="b">
        <v>0</v>
      </c>
      <c r="G98" s="113" t="b">
        <v>0</v>
      </c>
      <c r="H98" s="113" t="b">
        <v>1</v>
      </c>
      <c r="I98" s="113" t="b">
        <v>0</v>
      </c>
      <c r="J98" s="196">
        <f>((P4AvanMicr!Tot_alumnos*F98)+(P4AvanMicr!X_parejas*G98)+(P4AvanMicr!x_equipo_4* H98)+(P4AvanMicr!Grupal*I98))*E98</f>
        <v>2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((P4AvanMicr!Tot_alumnos*F99)+(P4AvanMicr!X_parejas*G99)+(P4AvanMicr!x_equipo_4* H99)+(P4AvanMicr!Grupal*I99))*E99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((P4AvanMicr!Tot_alumnos*F100)+(P4AvanMicr!X_parejas*G100)+(P4AvanMicr!x_equipo_4* H100)+(P4AvanMicr!Grupal*I100))*E100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((P4AvanMicr!Tot_alumnos*F101)+(P4AvanMicr!X_parejas*G101)+(P4AvanMicr!x_equipo_4* H101)+(P4AvanMicr!Grupal*I101))*E101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((P4AvanMicr!Tot_alumnos*F102)+(P4AvanMicr!X_parejas*G102)+(P4AvanMicr!x_equipo_4* H102)+(P4AvanMicr!Grupal*I102))*E102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1.0</v>
      </c>
      <c r="F103" s="113" t="b">
        <v>0</v>
      </c>
      <c r="G103" s="113" t="b">
        <v>0</v>
      </c>
      <c r="H103" s="113" t="b">
        <v>1</v>
      </c>
      <c r="I103" s="113" t="b">
        <v>0</v>
      </c>
      <c r="J103" s="196">
        <f>((P4AvanMicr!Tot_alumnos*F103)+(P4AvanMicr!X_parejas*G103)+(P4AvanMicr!x_equipo_4* H103)+(P4AvanMicr!Grupal*I103))*E103</f>
        <v>2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1.0</v>
      </c>
      <c r="F104" s="113" t="b">
        <v>0</v>
      </c>
      <c r="G104" s="113" t="b">
        <v>0</v>
      </c>
      <c r="H104" s="113" t="b">
        <v>1</v>
      </c>
      <c r="I104" s="113" t="b">
        <v>0</v>
      </c>
      <c r="J104" s="196">
        <f>((P4AvanMicr!Tot_alumnos*F104)+(P4AvanMicr!X_parejas*G104)+(P4AvanMicr!x_equipo_4* H104)+(P4AvanMicr!Grupal*I104))*E104</f>
        <v>2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((P4AvanMicr!Tot_alumnos*F105)+(P4AvanMicr!X_parejas*G105)+(P4AvanMicr!x_equipo_4* H105)+(P4AvanMicr!Grupal*I105))*E105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((P4AvanMicr!Tot_alumnos*F106)+(P4AvanMicr!X_parejas*G106)+(P4AvanMicr!x_equipo_4* H106)+(P4AvanMicr!Grupal*I106))*E106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((P4AvanMicr!Tot_alumnos*F107)+(P4AvanMicr!X_parejas*G107)+(P4AvanMicr!x_equipo_4* H107)+(P4AvanMicr!Grupal*I107))*E107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((P4AvanMicr!Tot_alumnos*F108)+(P4AvanMicr!X_parejas*G108)+(P4AvanMicr!x_equipo_4* H108)+(P4AvanMicr!Grupal*I108))*E108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((P4AvanMicr!Tot_alumnos*F109)+(P4AvanMicr!X_parejas*G109)+(P4AvanMicr!x_equipo_4* H109)+(P4AvanMicr!Grupal*I109))*E109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((P4AvanMicr!Tot_alumnos*F110)+(P4AvanMicr!X_parejas*G110)+(P4AvanMicr!x_equipo_4* H110)+(P4AvanMicr!Grupal*I110))*E110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((P4AvanMicr!Tot_alumnos*F111)+(P4AvanMicr!X_parejas*G111)+(P4AvanMicr!x_equipo_4* H111)+(P4AvanMicr!Grupal*I111))*E111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((P4AvanMicr!Tot_alumnos*F112)+(P4AvanMicr!X_parejas*G112)+(P4AvanMicr!x_equipo_4* H112)+(P4AvanMicr!Grupal*I112))*E112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((P4AvanMicr!Tot_alumnos*F113)+(P4AvanMicr!X_parejas*G113)+(P4AvanMicr!x_equipo_4* H113)+(P4AvanMicr!Grupal*I113))*E113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((P4AvanMicr!Tot_alumnos*F114)+(P4AvanMicr!X_parejas*G114)+(P4AvanMicr!x_equipo_4* H114)+(P4AvanMicr!Grupal*I114))*E114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((P4AvanMicr!Tot_alumnos*F115)+(P4AvanMicr!X_parejas*G115)+(P4AvanMicr!x_equipo_4* H115)+(P4AvanMicr!Grupal*I115))*E115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((P4AvanMicr!Tot_alumnos*F116)+(P4AvanMicr!X_parejas*G116)+(P4AvanMicr!x_equipo_4* H116)+(P4AvanMicr!Grupal*I116))*E116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((P4AvanMicr!Tot_alumnos*F117)+(P4AvanMicr!X_parejas*G117)+(P4AvanMicr!x_equipo_4* H117)+(P4AvanMicr!Grupal*I117))*E117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((P4AvanMicr!Tot_alumnos*F118)+(P4AvanMicr!X_parejas*G118)+(P4AvanMicr!x_equipo_4* H118)+(P4AvanMicr!Grupal*I118))*E118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((P4AvanMicr!Tot_alumnos*F119)+(P4AvanMicr!X_parejas*G119)+(P4AvanMicr!x_equipo_4* H119)+(P4AvanMicr!Grupal*I119))*E119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((P4AvanMicr!Tot_alumnos*F120)+(P4AvanMicr!X_parejas*G120)+(P4AvanMicr!x_equipo_4* H120)+(P4AvanMicr!Grupal*I120))*E120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1</v>
      </c>
      <c r="G121" s="113" t="b">
        <v>0</v>
      </c>
      <c r="H121" s="113" t="b">
        <v>0</v>
      </c>
      <c r="I121" s="113" t="b">
        <v>0</v>
      </c>
      <c r="J121" s="196">
        <f>((P4AvanMicr!Tot_alumnos*F121)+(P4AvanMicr!X_parejas*G121)+(P4AvanMicr!x_equipo_4* H121)+(P4AvanMicr!Grupal*I121))*E121</f>
        <v>8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((P4AvanMicr!Tot_alumnos*F122)+(P4AvanMicr!X_parejas*G122)+(P4AvanMicr!x_equipo_4* H122)+(P4AvanMicr!Grupal*I122))*E122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((P4AvanMicr!Tot_alumnos*F123)+(P4AvanMicr!X_parejas*G123)+(P4AvanMicr!x_equipo_4* H123)+(P4AvanMicr!Grupal*I123))*E123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1.0</v>
      </c>
      <c r="F124" s="113" t="b">
        <v>1</v>
      </c>
      <c r="G124" s="113" t="b">
        <v>0</v>
      </c>
      <c r="H124" s="113" t="b">
        <v>0</v>
      </c>
      <c r="I124" s="113" t="b">
        <v>0</v>
      </c>
      <c r="J124" s="196">
        <f>((P4AvanMicr!Tot_alumnos*F124)+(P4AvanMicr!X_parejas*G124)+(P4AvanMicr!x_equipo_4* H124)+(P4AvanMicr!Grupal*I124))*E124</f>
        <v>8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((P4AvanMicr!Tot_alumnos*F125)+(P4AvanMicr!X_parejas*G125)+(P4AvanMicr!x_equipo_4* H125)+(P4AvanMicr!Grupal*I125))*E125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((P4AvanMicr!Tot_alumnos*F126)+(P4AvanMicr!X_parejas*G126)+(P4AvanMicr!x_equipo_4* H126)+(P4AvanMicr!Grupal*I126))*E126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((P4AvanMicr!Tot_alumnos*F127)+(P4AvanMicr!X_parejas*G127)+(P4AvanMicr!x_equipo_4* H127)+(P4AvanMicr!Grupal*I127))*E127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((P4AvanMicr!Tot_alumnos*F128)+(P4AvanMicr!X_parejas*G128)+(P4AvanMicr!x_equipo_4* H128)+(P4AvanMicr!Grupal*I128))*E128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((P4AvanMicr!Tot_alumnos*F129)+(P4AvanMicr!X_parejas*G129)+(P4AvanMicr!x_equipo_4* H129)+(P4AvanMicr!Grupal*I129))*E129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((P4AvanMicr!Tot_alumnos*F130)+(P4AvanMicr!X_parejas*G130)+(P4AvanMicr!x_equipo_4* H130)+(P4AvanMicr!Grupal*I130))*E130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((P4AvanMicr!Tot_alumnos*F131)+(P4AvanMicr!X_parejas*G131)+(P4AvanMicr!x_equipo_4* H131)+(P4AvanMicr!Grupal*I131))*E131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((P4AvanMicr!Tot_alumnos*F132)+(P4AvanMicr!X_parejas*G132)+(P4AvanMicr!x_equipo_4* H132)+(P4AvanMicr!Grupal*I132))*E132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((P4AvanMicr!Tot_alumnos*F133)+(P4AvanMicr!X_parejas*G133)+(P4AvanMicr!x_equipo_4* H133)+(P4AvanMicr!Grupal*I133))*E133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((P4AvanMicr!Tot_alumnos*F134)+(P4AvanMicr!X_parejas*G134)+(P4AvanMicr!x_equipo_4* H134)+(P4AvanMicr!Grupal*I134))*E134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((P4AvanMicr!Tot_alumnos*F135)+(P4AvanMicr!X_parejas*G135)+(P4AvanMicr!x_equipo_4* H135)+(P4AvanMicr!Grupal*I135))*E135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((P4AvanMicr!Tot_alumnos*F136)+(P4AvanMicr!X_parejas*G136)+(P4AvanMicr!x_equipo_4* H136)+(P4AvanMicr!Grupal*I136))*E136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((P4AvanMicr!Tot_alumnos*F137)+(P4AvanMicr!X_parejas*G137)+(P4AvanMicr!x_equipo_4* H137)+(P4AvanMicr!Grupal*I137))*E137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((P4AvanMicr!Tot_alumnos*F138)+(P4AvanMicr!X_parejas*G138)+(P4AvanMicr!x_equipo_4* H138)+(P4AvanMicr!Grupal*I138))*E138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((P4AvanMicr!Tot_alumnos*F139)+(P4AvanMicr!X_parejas*G139)+(P4AvanMicr!x_equipo_4* H139)+(P4AvanMicr!Grupal*I139))*E139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((P4AvanMicr!Tot_alumnos*F140)+(P4AvanMicr!X_parejas*G140)+(P4AvanMicr!x_equipo_4* H140)+(P4AvanMicr!Grupal*I140))*E140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((P4AvanMicr!Tot_alumnos*F141)+(P4AvanMicr!X_parejas*G141)+(P4AvanMicr!x_equipo_4* H141)+(P4AvanMicr!Grupal*I141))*E141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1.0</v>
      </c>
      <c r="F142" s="113" t="b">
        <v>0</v>
      </c>
      <c r="G142" s="113" t="b">
        <v>0</v>
      </c>
      <c r="H142" s="113" t="b">
        <v>1</v>
      </c>
      <c r="I142" s="113" t="b">
        <v>0</v>
      </c>
      <c r="J142" s="196">
        <f>((P4AvanMicr!Tot_alumnos*F142)+(P4AvanMicr!X_parejas*G142)+(P4AvanMicr!x_equipo_4* H142)+(P4AvanMicr!Grupal*I142))*E142</f>
        <v>2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((P4AvanMicr!Tot_alumnos*F143)+(P4AvanMicr!X_parejas*G143)+(P4AvanMicr!x_equipo_4* H143)+(P4AvanMicr!Grupal*I143))*E143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((P4AvanMicr!Tot_alumnos*F144)+(P4AvanMicr!X_parejas*G144)+(P4AvanMicr!x_equipo_4* H144)+(P4AvanMicr!Grupal*I144))*E144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1.0</v>
      </c>
      <c r="F145" s="113" t="b">
        <v>0</v>
      </c>
      <c r="G145" s="113" t="b">
        <v>0</v>
      </c>
      <c r="H145" s="113" t="b">
        <v>1</v>
      </c>
      <c r="I145" s="113" t="b">
        <v>0</v>
      </c>
      <c r="J145" s="196">
        <f>((P4AvanMicr!Tot_alumnos*F145)+(P4AvanMicr!X_parejas*G145)+(P4AvanMicr!x_equipo_4* H145)+(P4AvanMicr!Grupal*I145))*E145</f>
        <v>2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2.0</v>
      </c>
      <c r="F146" s="113" t="b">
        <v>0</v>
      </c>
      <c r="G146" s="113" t="b">
        <v>0</v>
      </c>
      <c r="H146" s="113" t="b">
        <v>1</v>
      </c>
      <c r="I146" s="113" t="b">
        <v>0</v>
      </c>
      <c r="J146" s="196">
        <f>((P4AvanMicr!Tot_alumnos*F146)+(P4AvanMicr!X_parejas*G146)+(P4AvanMicr!x_equipo_4* H146)+(P4AvanMicr!Grupal*I146))*E146</f>
        <v>4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((P4AvanMicr!Tot_alumnos*F147)+(P4AvanMicr!X_parejas*G147)+(P4AvanMicr!x_equipo_4* H147)+(P4AvanMicr!Grupal*I147))*E147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((P4AvanMicr!Tot_alumnos*F148)+(P4AvanMicr!X_parejas*G148)+(P4AvanMicr!x_equipo_4* H148)+(P4AvanMicr!Grupal*I148))*E148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((P4AvanMicr!Tot_alumnos*F149)+(P4AvanMicr!X_parejas*G149)+(P4AvanMicr!x_equipo_4* H149)+(P4AvanMicr!Grupal*I149))*E149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((P4AvanMicr!Tot_alumnos*F150)+(P4AvanMicr!X_parejas*G150)+(P4AvanMicr!x_equipo_4* H150)+(P4AvanMicr!Grupal*I150))*E150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((P4AvanMicr!Tot_alumnos*F151)+(P4AvanMicr!X_parejas*G151)+(P4AvanMicr!x_equipo_4* H151)+(P4AvanMicr!Grupal*I151))*E151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2.0</v>
      </c>
      <c r="F152" s="113" t="b">
        <v>0</v>
      </c>
      <c r="G152" s="113" t="b">
        <v>0</v>
      </c>
      <c r="H152" s="113" t="b">
        <v>1</v>
      </c>
      <c r="I152" s="113" t="b">
        <v>0</v>
      </c>
      <c r="J152" s="196">
        <f>((P4AvanMicr!Tot_alumnos*F152)+(P4AvanMicr!X_parejas*G152)+(P4AvanMicr!x_equipo_4* H152)+(P4AvanMicr!Grupal*I152))*E152</f>
        <v>4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((P4AvanMicr!Tot_alumnos*F153)+(P4AvanMicr!X_parejas*G153)+(P4AvanMicr!x_equipo_4* H153)+(P4AvanMicr!Grupal*I153))*E153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((P4AvanMicr!Tot_alumnos*F154)+(P4AvanMicr!X_parejas*G154)+(P4AvanMicr!x_equipo_4* H154)+(P4AvanMicr!Grupal*I154))*E154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((P4AvanMicr!Tot_alumnos*F155)+(P4AvanMicr!X_parejas*G155)+(P4AvanMicr!x_equipo_4* H155)+(P4AvanMicr!Grupal*I155))*E155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((P4AvanMicr!Tot_alumnos*F156)+(P4AvanMicr!X_parejas*G156)+(P4AvanMicr!x_equipo_4* H156)+(P4AvanMicr!Grupal*I156))*E156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((P4AvanMicr!Tot_alumnos*F157)+(P4AvanMicr!X_parejas*G157)+(P4AvanMicr!x_equipo_4* H157)+(P4AvanMicr!Grupal*I157))*E157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((P4AvanMicr!Tot_alumnos*F158)+(P4AvanMicr!X_parejas*G158)+(P4AvanMicr!x_equipo_4* H158)+(P4AvanMicr!Grupal*I158))*E158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((P4AvanMicr!Tot_alumnos*F159)+(P4AvanMicr!X_parejas*G159)+(P4AvanMicr!x_equipo_4* H159)+(P4AvanMicr!Grupal*I159))*E159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((P4AvanMicr!Tot_alumnos*F160)+(P4AvanMicr!X_parejas*G160)+(P4AvanMicr!x_equipo_4* H160)+(P4AvanMicr!Grupal*I160))*E160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((P4AvanMicr!Tot_alumnos*F161)+(P4AvanMicr!X_parejas*G161)+(P4AvanMicr!x_equipo_4* H161)+(P4AvanMicr!Grupal*I161))*E161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((P4AvanMicr!Tot_alumnos*F162)+(P4AvanMicr!X_parejas*G162)+(P4AvanMicr!x_equipo_4* H162)+(P4AvanMicr!Grupal*I162))*E162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((P4AvanMicr!Tot_alumnos*F163)+(P4AvanMicr!X_parejas*G163)+(P4AvanMicr!x_equipo_4* H163)+(P4AvanMicr!Grupal*I163))*E163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((P4AvanMicr!Tot_alumnos*F164)+(P4AvanMicr!X_parejas*G164)+(P4AvanMicr!x_equipo_4* H164)+(P4AvanMicr!Grupal*I164))*E164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((P4AvanMicr!Tot_alumnos*F165)+(P4AvanMicr!X_parejas*G165)+(P4AvanMicr!x_equipo_4* H165)+(P4AvanMicr!Grupal*I165))*E165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((P4AvanMicr!Tot_alumnos*F166)+(P4AvanMicr!X_parejas*G166)+(P4AvanMicr!x_equipo_4* H166)+(P4AvanMicr!Grupal*I166))*E166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426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422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((P5AvanMak!Tot_alumnos*F7)+(P5AvanMak!X_parejas*G7)+(P5AvanMak!x_equipo_4* H7)+(P5AvanMak!Grupal*I7))*E7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((P5AvanMak!Tot_alumnos*F8)+(P5AvanMak!X_parejas*G8)+(P5AvanMak!x_equipo_4* H8)+(P5AvanMak!Grupal*I8))*E8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((P5AvanMak!Tot_alumnos*F9)+(P5AvanMak!X_parejas*G9)+(P5AvanMak!x_equipo_4* H9)+(P5AvanMak!Grupal*I9))*E9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1.0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((P5AvanMak!Tot_alumnos*F10)+(P5AvanMak!X_parejas*G10)+(P5AvanMak!x_equipo_4* H10)+(P5AvanMak!Grupal*I10))*E10</f>
        <v>1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2.0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((P5AvanMak!Tot_alumnos*F11)+(P5AvanMak!X_parejas*G11)+(P5AvanMak!x_equipo_4* H11)+(P5AvanMak!Grupal*I11))*E11</f>
        <v>2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2.0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((P5AvanMak!Tot_alumnos*F12)+(P5AvanMak!X_parejas*G12)+(P5AvanMak!x_equipo_4* H12)+(P5AvanMak!Grupal*I12))*E12</f>
        <v>2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1.0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((P5AvanMak!Tot_alumnos*F13)+(P5AvanMak!X_parejas*G13)+(P5AvanMak!x_equipo_4* H13)+(P5AvanMak!Grupal*I13))*E13</f>
        <v>1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1.0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((P5AvanMak!Tot_alumnos*F14)+(P5AvanMak!X_parejas*G14)+(P5AvanMak!x_equipo_4* H14)+(P5AvanMak!Grupal*I14))*E14</f>
        <v>2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((P5AvanMak!Tot_alumnos*F15)+(P5AvanMak!X_parejas*G15)+(P5AvanMak!x_equipo_4* H15)+(P5AvanMak!Grupal*I15))*E15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((P5AvanMak!Tot_alumnos*F16)+(P5AvanMak!X_parejas*G16)+(P5AvanMak!x_equipo_4* H16)+(P5AvanMak!Grupal*I16))*E16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((P5AvanMak!Tot_alumnos*F17)+(P5AvanMak!X_parejas*G17)+(P5AvanMak!x_equipo_4* H17)+(P5AvanMak!Grupal*I17))*E17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1.0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((P5AvanMak!Tot_alumnos*F18)+(P5AvanMak!X_parejas*G18)+(P5AvanMak!x_equipo_4* H18)+(P5AvanMak!Grupal*I18))*E18</f>
        <v>2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1.0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((P5AvanMak!Tot_alumnos*F19)+(P5AvanMak!X_parejas*G19)+(P5AvanMak!x_equipo_4* H19)+(P5AvanMak!Grupal*I19))*E19</f>
        <v>2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1.0</v>
      </c>
      <c r="F20" s="113" t="b">
        <v>0</v>
      </c>
      <c r="G20" s="113" t="b">
        <v>0</v>
      </c>
      <c r="H20" s="113" t="b">
        <v>0</v>
      </c>
      <c r="I20" s="113" t="b">
        <v>1</v>
      </c>
      <c r="J20" s="196">
        <f>((P5AvanMak!Tot_alumnos*F20)+(P5AvanMak!X_parejas*G20)+(P5AvanMak!x_equipo_4* H20)+(P5AvanMak!Grupal*I20))*E20</f>
        <v>1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((P5AvanMak!Tot_alumnos*F21)+(P5AvanMak!X_parejas*G21)+(P5AvanMak!x_equipo_4* H21)+(P5AvanMak!Grupal*I21))*E21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((P5AvanMak!Tot_alumnos*F22)+(P5AvanMak!X_parejas*G22)+(P5AvanMak!x_equipo_4* H22)+(P5AvanMak!Grupal*I22))*E22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((P5AvanMak!Tot_alumnos*F23)+(P5AvanMak!X_parejas*G23)+(P5AvanMak!x_equipo_4* H23)+(P5AvanMak!Grupal*I23))*E23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((P5AvanMak!Tot_alumnos*F24)+(P5AvanMak!X_parejas*G24)+(P5AvanMak!x_equipo_4* H24)+(P5AvanMak!Grupal*I24))*E24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((P5AvanMak!Tot_alumnos*F25)+(P5AvanMak!X_parejas*G25)+(P5AvanMak!x_equipo_4* H25)+(P5AvanMak!Grupal*I25))*E25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((P5AvanMak!Tot_alumnos*F26)+(P5AvanMak!X_parejas*G26)+(P5AvanMak!x_equipo_4* H26)+(P5AvanMak!Grupal*I26))*E26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((P5AvanMak!Tot_alumnos*F27)+(P5AvanMak!X_parejas*G27)+(P5AvanMak!x_equipo_4* H27)+(P5AvanMak!Grupal*I27))*E27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((P5AvanMak!Tot_alumnos*F28)+(P5AvanMak!X_parejas*G28)+(P5AvanMak!x_equipo_4* H28)+(P5AvanMak!Grupal*I28))*E28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((P5AvanMak!Tot_alumnos*F29)+(P5AvanMak!X_parejas*G29)+(P5AvanMak!x_equipo_4* H29)+(P5AvanMak!Grupal*I29))*E29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((P5AvanMak!Tot_alumnos*F30)+(P5AvanMak!X_parejas*G30)+(P5AvanMak!x_equipo_4* H30)+(P5AvanMak!Grupal*I30))*E30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1.0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((P5AvanMak!Tot_alumnos*F31)+(P5AvanMak!X_parejas*G31)+(P5AvanMak!x_equipo_4* H31)+(P5AvanMak!Grupal*I31))*E31</f>
        <v>1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1.0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((P5AvanMak!Tot_alumnos*F32)+(P5AvanMak!X_parejas*G32)+(P5AvanMak!x_equipo_4* H32)+(P5AvanMak!Grupal*I32))*E32</f>
        <v>8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1.0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((P5AvanMak!Tot_alumnos*F33)+(P5AvanMak!X_parejas*G33)+(P5AvanMak!x_equipo_4* H33)+(P5AvanMak!Grupal*I33))*E33</f>
        <v>2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1.0</v>
      </c>
      <c r="F34" s="113" t="b">
        <v>1</v>
      </c>
      <c r="G34" s="113" t="b">
        <v>0</v>
      </c>
      <c r="H34" s="113" t="b">
        <v>0</v>
      </c>
      <c r="I34" s="113" t="b">
        <v>0</v>
      </c>
      <c r="J34" s="196">
        <f>((P5AvanMak!Tot_alumnos*F34)+(P5AvanMak!X_parejas*G34)+(P5AvanMak!x_equipo_4* H34)+(P5AvanMak!Grupal*I34))*E34</f>
        <v>8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((P5AvanMak!Tot_alumnos*F35)+(P5AvanMak!X_parejas*G35)+(P5AvanMak!x_equipo_4* H35)+(P5AvanMak!Grupal*I35))*E35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((P5AvanMak!Tot_alumnos*F36)+(P5AvanMak!X_parejas*G36)+(P5AvanMak!x_equipo_4* H36)+(P5AvanMak!Grupal*I36))*E36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2.0</v>
      </c>
      <c r="F37" s="113" t="b">
        <v>0</v>
      </c>
      <c r="G37" s="113" t="b">
        <v>0</v>
      </c>
      <c r="H37" s="113" t="b">
        <v>1</v>
      </c>
      <c r="I37" s="113" t="b">
        <v>0</v>
      </c>
      <c r="J37" s="196">
        <f>((P5AvanMak!Tot_alumnos*F37)+(P5AvanMak!X_parejas*G37)+(P5AvanMak!x_equipo_4* H37)+(P5AvanMak!Grupal*I37))*E37</f>
        <v>4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((P5AvanMak!Tot_alumnos*F38)+(P5AvanMak!X_parejas*G38)+(P5AvanMak!x_equipo_4* H38)+(P5AvanMak!Grupal*I38))*E38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((P5AvanMak!Tot_alumnos*F39)+(P5AvanMak!X_parejas*G39)+(P5AvanMak!x_equipo_4* H39)+(P5AvanMak!Grupal*I39))*E39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((P5AvanMak!Tot_alumnos*F40)+(P5AvanMak!X_parejas*G40)+(P5AvanMak!x_equipo_4* H40)+(P5AvanMak!Grupal*I40))*E40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((P5AvanMak!Tot_alumnos*F41)+(P5AvanMak!X_parejas*G41)+(P5AvanMak!x_equipo_4* H41)+(P5AvanMak!Grupal*I41))*E41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2.0</v>
      </c>
      <c r="F42" s="113" t="b">
        <v>0</v>
      </c>
      <c r="G42" s="113" t="b">
        <v>0</v>
      </c>
      <c r="H42" s="113" t="b">
        <v>1</v>
      </c>
      <c r="I42" s="113" t="b">
        <v>0</v>
      </c>
      <c r="J42" s="196">
        <f>((P5AvanMak!Tot_alumnos*F42)+(P5AvanMak!X_parejas*G42)+(P5AvanMak!x_equipo_4* H42)+(P5AvanMak!Grupal*I42))*E42</f>
        <v>4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((P5AvanMak!Tot_alumnos*F43)+(P5AvanMak!X_parejas*G43)+(P5AvanMak!x_equipo_4* H43)+(P5AvanMak!Grupal*I43))*E43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((P5AvanMak!Tot_alumnos*F44)+(P5AvanMak!X_parejas*G44)+(P5AvanMak!x_equipo_4* H44)+(P5AvanMak!Grupal*I44))*E44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((P5AvanMak!Tot_alumnos*F45)+(P5AvanMak!X_parejas*G45)+(P5AvanMak!x_equipo_4* H45)+(P5AvanMak!Grupal*I45))*E45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((P5AvanMak!Tot_alumnos*F46)+(P5AvanMak!X_parejas*G46)+(P5AvanMak!x_equipo_4* H46)+(P5AvanMak!Grupal*I46))*E46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((P5AvanMak!Tot_alumnos*F47)+(P5AvanMak!X_parejas*G47)+(P5AvanMak!x_equipo_4* H47)+(P5AvanMak!Grupal*I47))*E47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((P5AvanMak!Tot_alumnos*F48)+(P5AvanMak!X_parejas*G48)+(P5AvanMak!x_equipo_4* H48)+(P5AvanMak!Grupal*I48))*E48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((P5AvanMak!Tot_alumnos*F49)+(P5AvanMak!X_parejas*G49)+(P5AvanMak!x_equipo_4* H49)+(P5AvanMak!Grupal*I49))*E49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((P5AvanMak!Tot_alumnos*F50)+(P5AvanMak!X_parejas*G50)+(P5AvanMak!x_equipo_4* H50)+(P5AvanMak!Grupal*I50))*E50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((P5AvanMak!Tot_alumnos*F51)+(P5AvanMak!X_parejas*G51)+(P5AvanMak!x_equipo_4* H51)+(P5AvanMak!Grupal*I51))*E51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((P5AvanMak!Tot_alumnos*F52)+(P5AvanMak!X_parejas*G52)+(P5AvanMak!x_equipo_4* H52)+(P5AvanMak!Grupal*I52))*E52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((P5AvanMak!Tot_alumnos*F53)+(P5AvanMak!X_parejas*G53)+(P5AvanMak!x_equipo_4* H53)+(P5AvanMak!Grupal*I53))*E53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((P5AvanMak!Tot_alumnos*F54)+(P5AvanMak!X_parejas*G54)+(P5AvanMak!x_equipo_4* H54)+(P5AvanMak!Grupal*I54))*E54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((P5AvanMak!Tot_alumnos*F55)+(P5AvanMak!X_parejas*G55)+(P5AvanMak!x_equipo_4* H55)+(P5AvanMak!Grupal*I55))*E55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((P5AvanMak!Tot_alumnos*F56)+(P5AvanMak!X_parejas*G56)+(P5AvanMak!x_equipo_4* H56)+(P5AvanMak!Grupal*I56))*E56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((P5AvanMak!Tot_alumnos*F57)+(P5AvanMak!X_parejas*G57)+(P5AvanMak!x_equipo_4* H57)+(P5AvanMak!Grupal*I57))*E57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((P5AvanMak!Tot_alumnos*F58)+(P5AvanMak!X_parejas*G58)+(P5AvanMak!x_equipo_4* H58)+(P5AvanMak!Grupal*I58))*E58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((P5AvanMak!Tot_alumnos*F59)+(P5AvanMak!X_parejas*G59)+(P5AvanMak!x_equipo_4* H59)+(P5AvanMak!Grupal*I59))*E59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((P5AvanMak!Tot_alumnos*F60)+(P5AvanMak!X_parejas*G60)+(P5AvanMak!x_equipo_4* H60)+(P5AvanMak!Grupal*I60))*E60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((P5AvanMak!Tot_alumnos*F61)+(P5AvanMak!X_parejas*G61)+(P5AvanMak!x_equipo_4* H61)+(P5AvanMak!Grupal*I61))*E61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((P5AvanMak!Tot_alumnos*F62)+(P5AvanMak!X_parejas*G62)+(P5AvanMak!x_equipo_4* H62)+(P5AvanMak!Grupal*I62))*E62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((P5AvanMak!Tot_alumnos*F63)+(P5AvanMak!X_parejas*G63)+(P5AvanMak!x_equipo_4* H63)+(P5AvanMak!Grupal*I63))*E63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((P5AvanMak!Tot_alumnos*F64)+(P5AvanMak!X_parejas*G64)+(P5AvanMak!x_equipo_4* H64)+(P5AvanMak!Grupal*I64))*E64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((P5AvanMak!Tot_alumnos*F65)+(P5AvanMak!X_parejas*G65)+(P5AvanMak!x_equipo_4* H65)+(P5AvanMak!Grupal*I65))*E65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((P5AvanMak!Tot_alumnos*F66)+(P5AvanMak!X_parejas*G66)+(P5AvanMak!x_equipo_4* H66)+(P5AvanMak!Grupal*I66))*E66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((P5AvanMak!Tot_alumnos*F67)+(P5AvanMak!X_parejas*G67)+(P5AvanMak!x_equipo_4* H67)+(P5AvanMak!Grupal*I67))*E67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((P5AvanMak!Tot_alumnos*F68)+(P5AvanMak!X_parejas*G68)+(P5AvanMak!x_equipo_4* H68)+(P5AvanMak!Grupal*I68))*E68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((P5AvanMak!Tot_alumnos*F69)+(P5AvanMak!X_parejas*G69)+(P5AvanMak!x_equipo_4* H69)+(P5AvanMak!Grupal*I69))*E69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((P5AvanMak!Tot_alumnos*F70)+(P5AvanMak!X_parejas*G70)+(P5AvanMak!x_equipo_4* H70)+(P5AvanMak!Grupal*I70))*E70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((P5AvanMak!Tot_alumnos*F71)+(P5AvanMak!X_parejas*G71)+(P5AvanMak!x_equipo_4* H71)+(P5AvanMak!Grupal*I71))*E71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((P5AvanMak!Tot_alumnos*F72)+(P5AvanMak!X_parejas*G72)+(P5AvanMak!x_equipo_4* H72)+(P5AvanMak!Grupal*I72))*E72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((P5AvanMak!Tot_alumnos*F73)+(P5AvanMak!X_parejas*G73)+(P5AvanMak!x_equipo_4* H73)+(P5AvanMak!Grupal*I73))*E73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((P5AvanMak!Tot_alumnos*F74)+(P5AvanMak!X_parejas*G74)+(P5AvanMak!x_equipo_4* H74)+(P5AvanMak!Grupal*I74))*E74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((P5AvanMak!Tot_alumnos*F75)+(P5AvanMak!X_parejas*G75)+(P5AvanMak!x_equipo_4* H75)+(P5AvanMak!Grupal*I75))*E75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((P5AvanMak!Tot_alumnos*F76)+(P5AvanMak!X_parejas*G76)+(P5AvanMak!x_equipo_4* H76)+(P5AvanMak!Grupal*I76))*E76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((P5AvanMak!Tot_alumnos*F77)+(P5AvanMak!X_parejas*G77)+(P5AvanMak!x_equipo_4* H77)+(P5AvanMak!Grupal*I77))*E77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((P5AvanMak!Tot_alumnos*F78)+(P5AvanMak!X_parejas*G78)+(P5AvanMak!x_equipo_4* H78)+(P5AvanMak!Grupal*I78))*E78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((P5AvanMak!Tot_alumnos*F79)+(P5AvanMak!X_parejas*G79)+(P5AvanMak!x_equipo_4* H79)+(P5AvanMak!Grupal*I79))*E79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((P5AvanMak!Tot_alumnos*F80)+(P5AvanMak!X_parejas*G80)+(P5AvanMak!x_equipo_4* H80)+(P5AvanMak!Grupal*I80))*E80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((P5AvanMak!Tot_alumnos*F81)+(P5AvanMak!X_parejas*G81)+(P5AvanMak!x_equipo_4* H81)+(P5AvanMak!Grupal*I81))*E81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((P5AvanMak!Tot_alumnos*F82)+(P5AvanMak!X_parejas*G82)+(P5AvanMak!x_equipo_4* H82)+(P5AvanMak!Grupal*I82))*E82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((P5AvanMak!Tot_alumnos*F83)+(P5AvanMak!X_parejas*G83)+(P5AvanMak!x_equipo_4* H83)+(P5AvanMak!Grupal*I83))*E83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((P5AvanMak!Tot_alumnos*F84)+(P5AvanMak!X_parejas*G84)+(P5AvanMak!x_equipo_4* H84)+(P5AvanMak!Grupal*I84))*E84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30.0</v>
      </c>
      <c r="F85" s="113" t="b">
        <v>0</v>
      </c>
      <c r="G85" s="113" t="b">
        <v>0</v>
      </c>
      <c r="H85" s="113" t="b">
        <v>1</v>
      </c>
      <c r="I85" s="113" t="b">
        <v>0</v>
      </c>
      <c r="J85" s="196">
        <f>((P5AvanMak!Tot_alumnos*F85)+(P5AvanMak!X_parejas*G85)+(P5AvanMak!x_equipo_4* H85)+(P5AvanMak!Grupal*I85))*E85</f>
        <v>60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10.0</v>
      </c>
      <c r="F86" s="113" t="b">
        <v>0</v>
      </c>
      <c r="G86" s="113" t="b">
        <v>0</v>
      </c>
      <c r="H86" s="113" t="b">
        <v>1</v>
      </c>
      <c r="I86" s="113" t="b">
        <v>0</v>
      </c>
      <c r="J86" s="196">
        <f>((P5AvanMak!Tot_alumnos*F86)+(P5AvanMak!X_parejas*G86)+(P5AvanMak!x_equipo_4* H86)+(P5AvanMak!Grupal*I86))*E86</f>
        <v>20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((P5AvanMak!Tot_alumnos*F87)+(P5AvanMak!X_parejas*G87)+(P5AvanMak!x_equipo_4* H87)+(P5AvanMak!Grupal*I87))*E87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((P5AvanMak!Tot_alumnos*F88)+(P5AvanMak!X_parejas*G88)+(P5AvanMak!x_equipo_4* H88)+(P5AvanMak!Grupal*I88))*E88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((P5AvanMak!Tot_alumnos*F90)+(P5AvanMak!X_parejas*G90)+(P5AvanMak!x_equipo_4* H90)+(P5AvanMak!Grupal*I90))*E90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((P5AvanMak!Tot_alumnos*F91)+(P5AvanMak!X_parejas*G91)+(P5AvanMak!x_equipo_4* H91)+(P5AvanMak!Grupal*I91))*E91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((P5AvanMak!Tot_alumnos*F92)+(P5AvanMak!X_parejas*G92)+(P5AvanMak!x_equipo_4* H92)+(P5AvanMak!Grupal*I92))*E92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((P5AvanMak!Tot_alumnos*F93)+(P5AvanMak!X_parejas*G93)+(P5AvanMak!x_equipo_4* H93)+(P5AvanMak!Grupal*I93))*E93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((P5AvanMak!Tot_alumnos*F94)+(P5AvanMak!X_parejas*G94)+(P5AvanMak!x_equipo_4* H94)+(P5AvanMak!Grupal*I94))*E94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((P5AvanMak!Tot_alumnos*F95)+(P5AvanMak!X_parejas*G95)+(P5AvanMak!x_equipo_4* H95)+(P5AvanMak!Grupal*I95))*E95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((P5AvanMak!Tot_alumnos*F96)+(P5AvanMak!X_parejas*G96)+(P5AvanMak!x_equipo_4* H96)+(P5AvanMak!Grupal*I96))*E96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((P5AvanMak!Tot_alumnos*F97)+(P5AvanMak!X_parejas*G97)+(P5AvanMak!x_equipo_4* H97)+(P5AvanMak!Grupal*I97))*E97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((P5AvanMak!Tot_alumnos*F98)+(P5AvanMak!X_parejas*G98)+(P5AvanMak!x_equipo_4* H98)+(P5AvanMak!Grupal*I98))*E98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0</v>
      </c>
      <c r="G99" s="113" t="b">
        <v>0</v>
      </c>
      <c r="H99" s="113" t="b">
        <v>0</v>
      </c>
      <c r="I99" s="113" t="b">
        <v>0</v>
      </c>
      <c r="J99" s="196">
        <f>((P5AvanMak!Tot_alumnos*F99)+(P5AvanMak!X_parejas*G99)+(P5AvanMak!x_equipo_4* H99)+(P5AvanMak!Grupal*I99))*E99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0</v>
      </c>
      <c r="G100" s="113" t="b">
        <v>0</v>
      </c>
      <c r="H100" s="113" t="b">
        <v>0</v>
      </c>
      <c r="I100" s="113" t="b">
        <v>0</v>
      </c>
      <c r="J100" s="196">
        <f>((P5AvanMak!Tot_alumnos*F100)+(P5AvanMak!X_parejas*G100)+(P5AvanMak!x_equipo_4* H100)+(P5AvanMak!Grupal*I100))*E100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0</v>
      </c>
      <c r="G101" s="113" t="b">
        <v>0</v>
      </c>
      <c r="H101" s="113" t="b">
        <v>0</v>
      </c>
      <c r="I101" s="113" t="b">
        <v>0</v>
      </c>
      <c r="J101" s="196">
        <f>((P5AvanMak!Tot_alumnos*F101)+(P5AvanMak!X_parejas*G101)+(P5AvanMak!x_equipo_4* H101)+(P5AvanMak!Grupal*I101))*E101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0</v>
      </c>
      <c r="G102" s="113" t="b">
        <v>0</v>
      </c>
      <c r="H102" s="113" t="b">
        <v>0</v>
      </c>
      <c r="I102" s="113" t="b">
        <v>0</v>
      </c>
      <c r="J102" s="196">
        <f>((P5AvanMak!Tot_alumnos*F102)+(P5AvanMak!X_parejas*G102)+(P5AvanMak!x_equipo_4* H102)+(P5AvanMak!Grupal*I102))*E102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0</v>
      </c>
      <c r="G103" s="113" t="b">
        <v>0</v>
      </c>
      <c r="H103" s="113" t="b">
        <v>0</v>
      </c>
      <c r="I103" s="113" t="b">
        <v>0</v>
      </c>
      <c r="J103" s="196">
        <f>((P5AvanMak!Tot_alumnos*F103)+(P5AvanMak!X_parejas*G103)+(P5AvanMak!x_equipo_4* H103)+(P5AvanMak!Grupal*I103))*E103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0</v>
      </c>
      <c r="G104" s="113" t="b">
        <v>0</v>
      </c>
      <c r="H104" s="113" t="b">
        <v>0</v>
      </c>
      <c r="I104" s="113" t="b">
        <v>0</v>
      </c>
      <c r="J104" s="196">
        <f>((P5AvanMak!Tot_alumnos*F104)+(P5AvanMak!X_parejas*G104)+(P5AvanMak!x_equipo_4* H104)+(P5AvanMak!Grupal*I104))*E104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0</v>
      </c>
      <c r="G105" s="113" t="b">
        <v>0</v>
      </c>
      <c r="H105" s="113" t="b">
        <v>0</v>
      </c>
      <c r="I105" s="113" t="b">
        <v>0</v>
      </c>
      <c r="J105" s="196">
        <f>((P5AvanMak!Tot_alumnos*F105)+(P5AvanMak!X_parejas*G105)+(P5AvanMak!x_equipo_4* H105)+(P5AvanMak!Grupal*I105))*E105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0</v>
      </c>
      <c r="G106" s="113" t="b">
        <v>0</v>
      </c>
      <c r="H106" s="113" t="b">
        <v>0</v>
      </c>
      <c r="I106" s="113" t="b">
        <v>0</v>
      </c>
      <c r="J106" s="196">
        <f>((P5AvanMak!Tot_alumnos*F106)+(P5AvanMak!X_parejas*G106)+(P5AvanMak!x_equipo_4* H106)+(P5AvanMak!Grupal*I106))*E106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0</v>
      </c>
      <c r="G107" s="113" t="b">
        <v>0</v>
      </c>
      <c r="H107" s="113" t="b">
        <v>0</v>
      </c>
      <c r="I107" s="113" t="b">
        <v>0</v>
      </c>
      <c r="J107" s="196">
        <f>((P5AvanMak!Tot_alumnos*F107)+(P5AvanMak!X_parejas*G107)+(P5AvanMak!x_equipo_4* H107)+(P5AvanMak!Grupal*I107))*E107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((P5AvanMak!Tot_alumnos*F108)+(P5AvanMak!X_parejas*G108)+(P5AvanMak!x_equipo_4* H108)+(P5AvanMak!Grupal*I108))*E108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((P5AvanMak!Tot_alumnos*F109)+(P5AvanMak!X_parejas*G109)+(P5AvanMak!x_equipo_4* H109)+(P5AvanMak!Grupal*I109))*E109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((P5AvanMak!Tot_alumnos*F110)+(P5AvanMak!X_parejas*G110)+(P5AvanMak!x_equipo_4* H110)+(P5AvanMak!Grupal*I110))*E110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((P5AvanMak!Tot_alumnos*F111)+(P5AvanMak!X_parejas*G111)+(P5AvanMak!x_equipo_4* H111)+(P5AvanMak!Grupal*I111))*E111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((P5AvanMak!Tot_alumnos*F112)+(P5AvanMak!X_parejas*G112)+(P5AvanMak!x_equipo_4* H112)+(P5AvanMak!Grupal*I112))*E112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((P5AvanMak!Tot_alumnos*F113)+(P5AvanMak!X_parejas*G113)+(P5AvanMak!x_equipo_4* H113)+(P5AvanMak!Grupal*I113))*E113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((P5AvanMak!Tot_alumnos*F114)+(P5AvanMak!X_parejas*G114)+(P5AvanMak!x_equipo_4* H114)+(P5AvanMak!Grupal*I114))*E114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((P5AvanMak!Tot_alumnos*F115)+(P5AvanMak!X_parejas*G115)+(P5AvanMak!x_equipo_4* H115)+(P5AvanMak!Grupal*I115))*E115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((P5AvanMak!Tot_alumnos*F116)+(P5AvanMak!X_parejas*G116)+(P5AvanMak!x_equipo_4* H116)+(P5AvanMak!Grupal*I116))*E116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((P5AvanMak!Tot_alumnos*F117)+(P5AvanMak!X_parejas*G117)+(P5AvanMak!x_equipo_4* H117)+(P5AvanMak!Grupal*I117))*E117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((P5AvanMak!Tot_alumnos*F118)+(P5AvanMak!X_parejas*G118)+(P5AvanMak!x_equipo_4* H118)+(P5AvanMak!Grupal*I118))*E118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((P5AvanMak!Tot_alumnos*F119)+(P5AvanMak!X_parejas*G119)+(P5AvanMak!x_equipo_4* H119)+(P5AvanMak!Grupal*I119))*E119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((P5AvanMak!Tot_alumnos*F120)+(P5AvanMak!X_parejas*G120)+(P5AvanMak!x_equipo_4* H120)+(P5AvanMak!Grupal*I120))*E120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1.0</v>
      </c>
      <c r="F121" s="113" t="b">
        <v>1</v>
      </c>
      <c r="G121" s="113" t="b">
        <v>0</v>
      </c>
      <c r="H121" s="113" t="b">
        <v>0</v>
      </c>
      <c r="I121" s="113" t="b">
        <v>0</v>
      </c>
      <c r="J121" s="196">
        <f>((P5AvanMak!Tot_alumnos*F121)+(P5AvanMak!X_parejas*G121)+(P5AvanMak!x_equipo_4* H121)+(P5AvanMak!Grupal*I121))*E121</f>
        <v>8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((P5AvanMak!Tot_alumnos*F122)+(P5AvanMak!X_parejas*G122)+(P5AvanMak!x_equipo_4* H122)+(P5AvanMak!Grupal*I122))*E122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((P5AvanMak!Tot_alumnos*F123)+(P5AvanMak!X_parejas*G123)+(P5AvanMak!x_equipo_4* H123)+(P5AvanMak!Grupal*I123))*E123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1.0</v>
      </c>
      <c r="F124" s="113" t="b">
        <v>1</v>
      </c>
      <c r="G124" s="113" t="b">
        <v>0</v>
      </c>
      <c r="H124" s="113" t="b">
        <v>0</v>
      </c>
      <c r="I124" s="113" t="b">
        <v>0</v>
      </c>
      <c r="J124" s="196">
        <f>((P5AvanMak!Tot_alumnos*F124)+(P5AvanMak!X_parejas*G124)+(P5AvanMak!x_equipo_4* H124)+(P5AvanMak!Grupal*I124))*E124</f>
        <v>8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((P5AvanMak!Tot_alumnos*F125)+(P5AvanMak!X_parejas*G125)+(P5AvanMak!x_equipo_4* H125)+(P5AvanMak!Grupal*I125))*E125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((P5AvanMak!Tot_alumnos*F126)+(P5AvanMak!X_parejas*G126)+(P5AvanMak!x_equipo_4* H126)+(P5AvanMak!Grupal*I126))*E126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((P5AvanMak!Tot_alumnos*F127)+(P5AvanMak!X_parejas*G127)+(P5AvanMak!x_equipo_4* H127)+(P5AvanMak!Grupal*I127))*E127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((P5AvanMak!Tot_alumnos*F128)+(P5AvanMak!X_parejas*G128)+(P5AvanMak!x_equipo_4* H128)+(P5AvanMak!Grupal*I128))*E128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((P5AvanMak!Tot_alumnos*F129)+(P5AvanMak!X_parejas*G129)+(P5AvanMak!x_equipo_4* H129)+(P5AvanMak!Grupal*I129))*E129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((P5AvanMak!Tot_alumnos*F130)+(P5AvanMak!X_parejas*G130)+(P5AvanMak!x_equipo_4* H130)+(P5AvanMak!Grupal*I130))*E130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((P5AvanMak!Tot_alumnos*F131)+(P5AvanMak!X_parejas*G131)+(P5AvanMak!x_equipo_4* H131)+(P5AvanMak!Grupal*I131))*E131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((P5AvanMak!Tot_alumnos*F132)+(P5AvanMak!X_parejas*G132)+(P5AvanMak!x_equipo_4* H132)+(P5AvanMak!Grupal*I132))*E132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((P5AvanMak!Tot_alumnos*F133)+(P5AvanMak!X_parejas*G133)+(P5AvanMak!x_equipo_4* H133)+(P5AvanMak!Grupal*I133))*E133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((P5AvanMak!Tot_alumnos*F134)+(P5AvanMak!X_parejas*G134)+(P5AvanMak!x_equipo_4* H134)+(P5AvanMak!Grupal*I134))*E134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((P5AvanMak!Tot_alumnos*F135)+(P5AvanMak!X_parejas*G135)+(P5AvanMak!x_equipo_4* H135)+(P5AvanMak!Grupal*I135))*E135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((P5AvanMak!Tot_alumnos*F136)+(P5AvanMak!X_parejas*G136)+(P5AvanMak!x_equipo_4* H136)+(P5AvanMak!Grupal*I136))*E136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((P5AvanMak!Tot_alumnos*F137)+(P5AvanMak!X_parejas*G137)+(P5AvanMak!x_equipo_4* H137)+(P5AvanMak!Grupal*I137))*E137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((P5AvanMak!Tot_alumnos*F138)+(P5AvanMak!X_parejas*G138)+(P5AvanMak!x_equipo_4* H138)+(P5AvanMak!Grupal*I138))*E138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((P5AvanMak!Tot_alumnos*F139)+(P5AvanMak!X_parejas*G139)+(P5AvanMak!x_equipo_4* H139)+(P5AvanMak!Grupal*I139))*E139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((P5AvanMak!Tot_alumnos*F140)+(P5AvanMak!X_parejas*G140)+(P5AvanMak!x_equipo_4* H140)+(P5AvanMak!Grupal*I140))*E140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((P5AvanMak!Tot_alumnos*F141)+(P5AvanMak!X_parejas*G141)+(P5AvanMak!x_equipo_4* H141)+(P5AvanMak!Grupal*I141))*E141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((P5AvanMak!Tot_alumnos*F142)+(P5AvanMak!X_parejas*G142)+(P5AvanMak!x_equipo_4* H142)+(P5AvanMak!Grupal*I142))*E142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((P5AvanMak!Tot_alumnos*F143)+(P5AvanMak!X_parejas*G143)+(P5AvanMak!x_equipo_4* H143)+(P5AvanMak!Grupal*I143))*E143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((P5AvanMak!Tot_alumnos*F144)+(P5AvanMak!X_parejas*G144)+(P5AvanMak!x_equipo_4* H144)+(P5AvanMak!Grupal*I144))*E144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((P5AvanMak!Tot_alumnos*F145)+(P5AvanMak!X_parejas*G145)+(P5AvanMak!x_equipo_4* H145)+(P5AvanMak!Grupal*I145))*E145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((P5AvanMak!Tot_alumnos*F146)+(P5AvanMak!X_parejas*G146)+(P5AvanMak!x_equipo_4* H146)+(P5AvanMak!Grupal*I146))*E146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((P5AvanMak!Tot_alumnos*F147)+(P5AvanMak!X_parejas*G147)+(P5AvanMak!x_equipo_4* H147)+(P5AvanMak!Grupal*I147))*E147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1.0</v>
      </c>
      <c r="F148" s="113" t="b">
        <v>0</v>
      </c>
      <c r="G148" s="113" t="b">
        <v>0</v>
      </c>
      <c r="H148" s="113" t="b">
        <v>1</v>
      </c>
      <c r="I148" s="113" t="b">
        <v>0</v>
      </c>
      <c r="J148" s="196">
        <f>((P5AvanMak!Tot_alumnos*F148)+(P5AvanMak!X_parejas*G148)+(P5AvanMak!x_equipo_4* H148)+(P5AvanMak!Grupal*I148))*E148</f>
        <v>2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((P5AvanMak!Tot_alumnos*F149)+(P5AvanMak!X_parejas*G149)+(P5AvanMak!x_equipo_4* H149)+(P5AvanMak!Grupal*I149))*E149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((P5AvanMak!Tot_alumnos*F150)+(P5AvanMak!X_parejas*G150)+(P5AvanMak!x_equipo_4* H150)+(P5AvanMak!Grupal*I150))*E150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((P5AvanMak!Tot_alumnos*F151)+(P5AvanMak!X_parejas*G151)+(P5AvanMak!x_equipo_4* H151)+(P5AvanMak!Grupal*I151))*E151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((P5AvanMak!Tot_alumnos*F152)+(P5AvanMak!X_parejas*G152)+(P5AvanMak!x_equipo_4* H152)+(P5AvanMak!Grupal*I152))*E152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((P5AvanMak!Tot_alumnos*F153)+(P5AvanMak!X_parejas*G153)+(P5AvanMak!x_equipo_4* H153)+(P5AvanMak!Grupal*I153))*E153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((P5AvanMak!Tot_alumnos*F154)+(P5AvanMak!X_parejas*G154)+(P5AvanMak!x_equipo_4* H154)+(P5AvanMak!Grupal*I154))*E154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((P5AvanMak!Tot_alumnos*F155)+(P5AvanMak!X_parejas*G155)+(P5AvanMak!x_equipo_4* H155)+(P5AvanMak!Grupal*I155))*E155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((P5AvanMak!Tot_alumnos*F156)+(P5AvanMak!X_parejas*G156)+(P5AvanMak!x_equipo_4* H156)+(P5AvanMak!Grupal*I156))*E156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((P5AvanMak!Tot_alumnos*F157)+(P5AvanMak!X_parejas*G157)+(P5AvanMak!x_equipo_4* H157)+(P5AvanMak!Grupal*I157))*E157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((P5AvanMak!Tot_alumnos*F158)+(P5AvanMak!X_parejas*G158)+(P5AvanMak!x_equipo_4* H158)+(P5AvanMak!Grupal*I158))*E158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((P5AvanMak!Tot_alumnos*F159)+(P5AvanMak!X_parejas*G159)+(P5AvanMak!x_equipo_4* H159)+(P5AvanMak!Grupal*I159))*E159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((P5AvanMak!Tot_alumnos*F160)+(P5AvanMak!X_parejas*G160)+(P5AvanMak!x_equipo_4* H160)+(P5AvanMak!Grupal*I160))*E160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((P5AvanMak!Tot_alumnos*F161)+(P5AvanMak!X_parejas*G161)+(P5AvanMak!x_equipo_4* H161)+(P5AvanMak!Grupal*I161))*E161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((P5AvanMak!Tot_alumnos*F162)+(P5AvanMak!X_parejas*G162)+(P5AvanMak!x_equipo_4* H162)+(P5AvanMak!Grupal*I162))*E162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((P5AvanMak!Tot_alumnos*F163)+(P5AvanMak!X_parejas*G163)+(P5AvanMak!x_equipo_4* H163)+(P5AvanMak!Grupal*I163))*E163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((P5AvanMak!Tot_alumnos*F164)+(P5AvanMak!X_parejas*G164)+(P5AvanMak!x_equipo_4* H164)+(P5AvanMak!Grupal*I164))*E164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((P5AvanMak!Tot_alumnos*F165)+(P5AvanMak!X_parejas*G165)+(P5AvanMak!x_equipo_4* H165)+(P5AvanMak!Grupal*I165))*E165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((P5AvanMak!Tot_alumnos*F166)+(P5AvanMak!X_parejas*G166)+(P5AvanMak!x_equipo_4* H166)+(P5AvanMak!Grupal*I166))*E166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2.63" defaultRowHeight="15.0"/>
  <cols>
    <col customWidth="1" min="1" max="1" width="6.0"/>
    <col customWidth="1" min="2" max="2" width="48.0"/>
    <col customWidth="1" min="3" max="3" width="6.88"/>
    <col customWidth="1" min="4" max="4" width="8.88"/>
    <col customWidth="1" min="5" max="10" width="4.5"/>
    <col customWidth="1" min="11" max="12" width="4.88"/>
    <col customWidth="1" min="13" max="13" width="6.38"/>
    <col customWidth="1" min="14" max="19" width="4.5"/>
    <col customWidth="1" min="20" max="20" width="10.13"/>
    <col customWidth="1" min="21" max="21" width="14.5"/>
  </cols>
  <sheetData>
    <row r="1" ht="21.75" customHeight="1">
      <c r="A1" s="113" t="str">
        <f>SC!P9</f>
        <v>AV</v>
      </c>
      <c r="B1" s="114" t="s">
        <v>269</v>
      </c>
      <c r="C1" s="113"/>
      <c r="D1" s="113"/>
      <c r="E1" s="2" t="b">
        <f t="array" ref="E1">INDEX(INDICE!$H$2:$J$53,MATCH(E3,INDICE!$F$2:$F$53,0),MATCH($A1,INDICE!$H$1:$J$1,0))</f>
        <v>1</v>
      </c>
      <c r="F1" s="2" t="b">
        <f t="array" ref="F1">INDEX(INDICE!$H$2:$J$53,MATCH(F3,INDICE!$F$2:$F$53,0),MATCH($A1,INDICE!$H$1:$J$1,0))</f>
        <v>1</v>
      </c>
      <c r="G1" s="2" t="b">
        <f t="array" ref="G1">INDEX(INDICE!$H$2:$J$53,MATCH(G3,INDICE!$F$2:$F$53,0),MATCH($A1,INDICE!$H$1:$J$1,0))</f>
        <v>1</v>
      </c>
      <c r="H1" s="2" t="b">
        <f t="array" ref="H1">INDEX(INDICE!$H$2:$J$53,MATCH(H3,INDICE!$F$2:$F$53,0),MATCH($A1,INDICE!$H$1:$J$1,0))</f>
        <v>1</v>
      </c>
      <c r="I1" s="2" t="b">
        <f t="array" ref="I1">INDEX(INDICE!$H$2:$J$53,MATCH(I3,INDICE!$F$2:$F$53,0),MATCH($A1,INDICE!$H$1:$J$1,0))</f>
        <v>1</v>
      </c>
      <c r="J1" s="2" t="b">
        <f t="array" ref="J1">INDEX(INDICE!$H$2:$J$53,MATCH(J3,INDICE!$F$2:$F$53,0),MATCH($A1,INDICE!$H$1:$J$1,0))</f>
        <v>1</v>
      </c>
      <c r="K1" s="2" t="b">
        <f t="array" ref="K1">INDEX(INDICE!$H$2:$J$53,MATCH(K3,INDICE!$F$2:$F$53,0),MATCH($A1,INDICE!$H$1:$J$1,0))</f>
        <v>1</v>
      </c>
      <c r="L1" s="2" t="b">
        <f t="array" ref="L1">INDEX(INDICE!$H$2:$J$53,MATCH(L3,INDICE!$F$2:$F$53,0),MATCH($A1,INDICE!$H$1:$J$1,0))</f>
        <v>1</v>
      </c>
      <c r="M1" s="2" t="b">
        <f t="array" ref="M1">INDEX(INDICE!$H$2:$J$53,MATCH(M3,INDICE!$F$2:$F$53,0),MATCH($A1,INDICE!$H$1:$J$1,0))</f>
        <v>1</v>
      </c>
      <c r="N1" s="2" t="b">
        <f t="array" ref="N1">INDEX(INDICE!$H$2:$J$53,MATCH(N3,INDICE!$F$2:$F$53,0),MATCH($A1,INDICE!$H$1:$J$1,0))</f>
        <v>1</v>
      </c>
      <c r="O1" s="2" t="b">
        <f t="array" ref="O1">INDEX(INDICE!$H$2:$J$53,MATCH(O3,INDICE!$F$2:$F$53,0),MATCH($A1,INDICE!$H$1:$J$1,0))</f>
        <v>1</v>
      </c>
      <c r="P1" s="2" t="b">
        <f t="array" ref="P1">INDEX(INDICE!$H$2:$J$53,MATCH(P3,INDICE!$F$2:$F$53,0),MATCH($A1,INDICE!$H$1:$J$1,0))</f>
        <v>1</v>
      </c>
      <c r="Q1" s="2" t="b">
        <f t="array" ref="Q1">INDEX(INDICE!$H$2:$J$53,MATCH(Q3,INDICE!$F$2:$F$53,0),MATCH($A1,INDICE!$H$1:$J$1,0))</f>
        <v>1</v>
      </c>
      <c r="R1" s="2" t="b">
        <f t="array" ref="R1">INDEX(INDICE!$H$2:$J$53,MATCH(R3,INDICE!$F$2:$F$53,0),MATCH($A1,INDICE!$H$1:$J$1,0))</f>
        <v>1</v>
      </c>
      <c r="S1" s="2" t="b">
        <f t="array" ref="S1">INDEX(INDICE!$H$2:$J$53,MATCH(S3,INDICE!$F$2:$F$53,0),MATCH($A1,INDICE!$H$1:$J$1,0))</f>
        <v>1</v>
      </c>
    </row>
    <row r="2" ht="15.75" customHeight="1">
      <c r="C2" s="148" t="s">
        <v>301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49"/>
    </row>
    <row r="3" ht="32.25" customHeight="1">
      <c r="B3" s="116" t="s">
        <v>302</v>
      </c>
      <c r="C3" s="117" t="s">
        <v>272</v>
      </c>
      <c r="D3" s="117" t="s">
        <v>273</v>
      </c>
      <c r="E3" s="103" t="s">
        <v>212</v>
      </c>
      <c r="F3" s="103" t="s">
        <v>213</v>
      </c>
      <c r="G3" s="103" t="s">
        <v>215</v>
      </c>
      <c r="H3" s="103" t="s">
        <v>216</v>
      </c>
      <c r="I3" s="102" t="s">
        <v>218</v>
      </c>
      <c r="J3" s="102" t="s">
        <v>220</v>
      </c>
      <c r="K3" s="102" t="s">
        <v>222</v>
      </c>
      <c r="L3" s="103" t="s">
        <v>224</v>
      </c>
      <c r="M3" s="102" t="s">
        <v>226</v>
      </c>
      <c r="N3" s="103" t="s">
        <v>228</v>
      </c>
      <c r="O3" s="103" t="s">
        <v>230</v>
      </c>
      <c r="P3" s="102" t="s">
        <v>232</v>
      </c>
      <c r="Q3" s="103" t="s">
        <v>233</v>
      </c>
      <c r="R3" s="103" t="s">
        <v>235</v>
      </c>
      <c r="S3" s="103" t="s">
        <v>236</v>
      </c>
      <c r="T3" s="118" t="s">
        <v>274</v>
      </c>
      <c r="U3" s="119"/>
    </row>
    <row r="4" ht="15.75" customHeight="1">
      <c r="A4" s="120"/>
      <c r="B4" s="121" t="s">
        <v>12</v>
      </c>
      <c r="C4" s="122">
        <v>1.0</v>
      </c>
      <c r="D4" s="123" t="s">
        <v>131</v>
      </c>
      <c r="E4" s="124">
        <f t="shared" ref="E4:S4" si="1">IF(ISNA(INDEX(INDIRECT(E$3&amp;"!$J:$J"),MATCH($B4,INDIRECT(E$3&amp;"!$B:$B"),0),1)),0,INDEX(INDIRECT(E$3&amp;"!$J:$J"),MATCH($B4,INDIRECT(E$3&amp;"!$B:$B"),0),1))</f>
        <v>0</v>
      </c>
      <c r="F4" s="124">
        <f t="shared" si="1"/>
        <v>0</v>
      </c>
      <c r="G4" s="124">
        <f t="shared" si="1"/>
        <v>0</v>
      </c>
      <c r="H4" s="124">
        <f t="shared" si="1"/>
        <v>0</v>
      </c>
      <c r="I4" s="124">
        <f t="shared" si="1"/>
        <v>0</v>
      </c>
      <c r="J4" s="124">
        <f t="shared" si="1"/>
        <v>0</v>
      </c>
      <c r="K4" s="124">
        <f t="shared" si="1"/>
        <v>0</v>
      </c>
      <c r="L4" s="124">
        <f t="shared" si="1"/>
        <v>0</v>
      </c>
      <c r="M4" s="124">
        <f t="shared" si="1"/>
        <v>0</v>
      </c>
      <c r="N4" s="124">
        <f t="shared" si="1"/>
        <v>0</v>
      </c>
      <c r="O4" s="124">
        <f t="shared" si="1"/>
        <v>0</v>
      </c>
      <c r="P4" s="124">
        <f t="shared" si="1"/>
        <v>0</v>
      </c>
      <c r="Q4" s="124">
        <f t="shared" si="1"/>
        <v>0</v>
      </c>
      <c r="R4" s="124">
        <f t="shared" si="1"/>
        <v>0</v>
      </c>
      <c r="S4" s="124">
        <f t="shared" si="1"/>
        <v>0</v>
      </c>
      <c r="T4" s="125">
        <f t="shared" ref="T4:T32" si="3">MAX(IF(E$1=TRUE,E4,0),IF(F$1=TRUE,F4,0),IF(G$1=TRUE,G4,0),IF(H$1=TRUE,H4,0),IF(I$1=TRUE,I4,0),IF(J$1=TRUE,J4,0),IF(K$1=TRUE,K4,0),IF(L$1=TRUE,L4,0),IF(M$1=TRUE,M4,0),IF(N$1=TRUE,N4,0),IF(O$1=TRUE,O4,0),IF(P$1=TRUE,P4,0),IF(Q$1=TRUE,Q4,0),IF(R$1=TRUE,R4,0),IF(S$1=TRUE,S4,0))</f>
        <v>0</v>
      </c>
    </row>
    <row r="5" ht="15.75" customHeight="1">
      <c r="A5" s="126" t="s">
        <v>275</v>
      </c>
      <c r="B5" s="126" t="s">
        <v>15</v>
      </c>
      <c r="C5" s="105">
        <v>1.0</v>
      </c>
      <c r="D5" s="98" t="s">
        <v>131</v>
      </c>
      <c r="E5" s="124">
        <f t="shared" ref="E5:S5" si="2">IF(ISNA(INDEX(INDIRECT(E$3&amp;"!$J:$J"),MATCH($B5,INDIRECT(E$3&amp;"!$B:$B"),0),1)),0,INDEX(INDIRECT(E$3&amp;"!$J:$J"),MATCH($B5,INDIRECT(E$3&amp;"!$B:$B"),0),1))</f>
        <v>0</v>
      </c>
      <c r="F5" s="124">
        <f t="shared" si="2"/>
        <v>0</v>
      </c>
      <c r="G5" s="124">
        <f t="shared" si="2"/>
        <v>0</v>
      </c>
      <c r="H5" s="124">
        <f t="shared" si="2"/>
        <v>0</v>
      </c>
      <c r="I5" s="124">
        <f t="shared" si="2"/>
        <v>0</v>
      </c>
      <c r="J5" s="124">
        <f t="shared" si="2"/>
        <v>0</v>
      </c>
      <c r="K5" s="124">
        <f t="shared" si="2"/>
        <v>0</v>
      </c>
      <c r="L5" s="124">
        <f t="shared" si="2"/>
        <v>1</v>
      </c>
      <c r="M5" s="124">
        <f t="shared" si="2"/>
        <v>0</v>
      </c>
      <c r="N5" s="124">
        <f t="shared" si="2"/>
        <v>0</v>
      </c>
      <c r="O5" s="124">
        <f t="shared" si="2"/>
        <v>0</v>
      </c>
      <c r="P5" s="124">
        <f t="shared" si="2"/>
        <v>0</v>
      </c>
      <c r="Q5" s="124">
        <f t="shared" si="2"/>
        <v>0</v>
      </c>
      <c r="R5" s="124">
        <f t="shared" si="2"/>
        <v>0</v>
      </c>
      <c r="S5" s="124">
        <f t="shared" si="2"/>
        <v>0</v>
      </c>
      <c r="T5" s="125">
        <f t="shared" si="3"/>
        <v>1</v>
      </c>
    </row>
    <row r="6" ht="15.75" customHeight="1">
      <c r="A6" s="126" t="s">
        <v>275</v>
      </c>
      <c r="B6" s="126" t="s">
        <v>16</v>
      </c>
      <c r="C6" s="105">
        <v>1.0</v>
      </c>
      <c r="D6" s="98" t="s">
        <v>131</v>
      </c>
      <c r="E6" s="124">
        <f t="shared" ref="E6:S6" si="4">IF(ISNA(INDEX(INDIRECT(E$3&amp;"!$J:$J"),MATCH($B6,INDIRECT(E$3&amp;"!$B:$B"),0),1)),0,INDEX(INDIRECT(E$3&amp;"!$J:$J"),MATCH($B6,INDIRECT(E$3&amp;"!$B:$B"),0),1))</f>
        <v>0</v>
      </c>
      <c r="F6" s="124">
        <f t="shared" si="4"/>
        <v>0</v>
      </c>
      <c r="G6" s="124">
        <f t="shared" si="4"/>
        <v>0</v>
      </c>
      <c r="H6" s="124">
        <f t="shared" si="4"/>
        <v>0</v>
      </c>
      <c r="I6" s="124">
        <f t="shared" si="4"/>
        <v>0</v>
      </c>
      <c r="J6" s="124">
        <f t="shared" si="4"/>
        <v>0</v>
      </c>
      <c r="K6" s="124">
        <f t="shared" si="4"/>
        <v>1</v>
      </c>
      <c r="L6" s="124">
        <f t="shared" si="4"/>
        <v>0</v>
      </c>
      <c r="M6" s="124">
        <f t="shared" si="4"/>
        <v>0</v>
      </c>
      <c r="N6" s="124">
        <f t="shared" si="4"/>
        <v>0</v>
      </c>
      <c r="O6" s="124">
        <f t="shared" si="4"/>
        <v>0</v>
      </c>
      <c r="P6" s="124">
        <f t="shared" si="4"/>
        <v>0</v>
      </c>
      <c r="Q6" s="124">
        <f t="shared" si="4"/>
        <v>0</v>
      </c>
      <c r="R6" s="124">
        <f t="shared" si="4"/>
        <v>0</v>
      </c>
      <c r="S6" s="124">
        <f t="shared" si="4"/>
        <v>0</v>
      </c>
      <c r="T6" s="125">
        <f t="shared" si="3"/>
        <v>1</v>
      </c>
    </row>
    <row r="7" ht="15.75" customHeight="1">
      <c r="A7" s="126" t="s">
        <v>275</v>
      </c>
      <c r="B7" s="126" t="s">
        <v>17</v>
      </c>
      <c r="C7" s="105">
        <v>1.0</v>
      </c>
      <c r="D7" s="98" t="s">
        <v>131</v>
      </c>
      <c r="E7" s="124">
        <f t="shared" ref="E7:S7" si="5">IF(ISNA(INDEX(INDIRECT(E$3&amp;"!$J:$J"),MATCH($B7,INDIRECT(E$3&amp;"!$B:$B"),0),1)),0,INDEX(INDIRECT(E$3&amp;"!$J:$J"),MATCH($B7,INDIRECT(E$3&amp;"!$B:$B"),0),1))</f>
        <v>0</v>
      </c>
      <c r="F7" s="124">
        <f t="shared" si="5"/>
        <v>0</v>
      </c>
      <c r="G7" s="124">
        <f t="shared" si="5"/>
        <v>0</v>
      </c>
      <c r="H7" s="124">
        <f t="shared" si="5"/>
        <v>0</v>
      </c>
      <c r="I7" s="124">
        <f t="shared" si="5"/>
        <v>0</v>
      </c>
      <c r="J7" s="124">
        <f t="shared" si="5"/>
        <v>0</v>
      </c>
      <c r="K7" s="124">
        <f t="shared" si="5"/>
        <v>1</v>
      </c>
      <c r="L7" s="124">
        <f t="shared" si="5"/>
        <v>0</v>
      </c>
      <c r="M7" s="124">
        <f t="shared" si="5"/>
        <v>0</v>
      </c>
      <c r="N7" s="124">
        <f t="shared" si="5"/>
        <v>0</v>
      </c>
      <c r="O7" s="124">
        <f t="shared" si="5"/>
        <v>0</v>
      </c>
      <c r="P7" s="124">
        <f t="shared" si="5"/>
        <v>0</v>
      </c>
      <c r="Q7" s="124">
        <f t="shared" si="5"/>
        <v>0</v>
      </c>
      <c r="R7" s="124">
        <f t="shared" si="5"/>
        <v>0</v>
      </c>
      <c r="S7" s="124">
        <f t="shared" si="5"/>
        <v>0</v>
      </c>
      <c r="T7" s="125">
        <f t="shared" si="3"/>
        <v>1</v>
      </c>
    </row>
    <row r="8" ht="15.75" customHeight="1">
      <c r="A8" s="126" t="s">
        <v>275</v>
      </c>
      <c r="B8" s="126" t="s">
        <v>18</v>
      </c>
      <c r="C8" s="105">
        <v>1.0</v>
      </c>
      <c r="D8" s="98" t="s">
        <v>131</v>
      </c>
      <c r="E8" s="124">
        <f t="shared" ref="E8:S8" si="6">IF(ISNA(INDEX(INDIRECT(E$3&amp;"!$J:$J"),MATCH($B8,INDIRECT(E$3&amp;"!$B:$B"),0),1)),0,INDEX(INDIRECT(E$3&amp;"!$J:$J"),MATCH($B8,INDIRECT(E$3&amp;"!$B:$B"),0),1))</f>
        <v>0</v>
      </c>
      <c r="F8" s="124">
        <f t="shared" si="6"/>
        <v>0</v>
      </c>
      <c r="G8" s="124">
        <f t="shared" si="6"/>
        <v>0</v>
      </c>
      <c r="H8" s="124">
        <f t="shared" si="6"/>
        <v>0</v>
      </c>
      <c r="I8" s="124">
        <f t="shared" si="6"/>
        <v>0</v>
      </c>
      <c r="J8" s="124">
        <f t="shared" si="6"/>
        <v>0</v>
      </c>
      <c r="K8" s="124">
        <f t="shared" si="6"/>
        <v>1</v>
      </c>
      <c r="L8" s="124">
        <f t="shared" si="6"/>
        <v>0</v>
      </c>
      <c r="M8" s="124">
        <f t="shared" si="6"/>
        <v>0</v>
      </c>
      <c r="N8" s="124">
        <f t="shared" si="6"/>
        <v>0</v>
      </c>
      <c r="O8" s="124">
        <f t="shared" si="6"/>
        <v>0</v>
      </c>
      <c r="P8" s="124">
        <f t="shared" si="6"/>
        <v>0</v>
      </c>
      <c r="Q8" s="124">
        <f t="shared" si="6"/>
        <v>0</v>
      </c>
      <c r="R8" s="124">
        <f t="shared" si="6"/>
        <v>0</v>
      </c>
      <c r="S8" s="124">
        <f t="shared" si="6"/>
        <v>0</v>
      </c>
      <c r="T8" s="125">
        <f t="shared" si="3"/>
        <v>1</v>
      </c>
    </row>
    <row r="9" ht="15.75" customHeight="1">
      <c r="A9" s="126" t="s">
        <v>275</v>
      </c>
      <c r="B9" s="126" t="s">
        <v>19</v>
      </c>
      <c r="C9" s="105">
        <v>1.0</v>
      </c>
      <c r="D9" s="98" t="s">
        <v>131</v>
      </c>
      <c r="E9" s="124">
        <f t="shared" ref="E9:S9" si="7">IF(ISNA(INDEX(INDIRECT(E$3&amp;"!$J:$J"),MATCH($B9,INDIRECT(E$3&amp;"!$B:$B"),0),1)),0,INDEX(INDIRECT(E$3&amp;"!$J:$J"),MATCH($B9,INDIRECT(E$3&amp;"!$B:$B"),0),1))</f>
        <v>0</v>
      </c>
      <c r="F9" s="124">
        <f t="shared" si="7"/>
        <v>0</v>
      </c>
      <c r="G9" s="124">
        <f t="shared" si="7"/>
        <v>0</v>
      </c>
      <c r="H9" s="124">
        <f t="shared" si="7"/>
        <v>0</v>
      </c>
      <c r="I9" s="124">
        <f t="shared" si="7"/>
        <v>0</v>
      </c>
      <c r="J9" s="124">
        <f t="shared" si="7"/>
        <v>0</v>
      </c>
      <c r="K9" s="124">
        <f t="shared" si="7"/>
        <v>1</v>
      </c>
      <c r="L9" s="124">
        <f t="shared" si="7"/>
        <v>0</v>
      </c>
      <c r="M9" s="124">
        <f t="shared" si="7"/>
        <v>0</v>
      </c>
      <c r="N9" s="124">
        <f t="shared" si="7"/>
        <v>0</v>
      </c>
      <c r="O9" s="124">
        <f t="shared" si="7"/>
        <v>0</v>
      </c>
      <c r="P9" s="124">
        <f t="shared" si="7"/>
        <v>0</v>
      </c>
      <c r="Q9" s="124">
        <f t="shared" si="7"/>
        <v>0</v>
      </c>
      <c r="R9" s="124">
        <f t="shared" si="7"/>
        <v>0</v>
      </c>
      <c r="S9" s="124">
        <f t="shared" si="7"/>
        <v>0</v>
      </c>
      <c r="T9" s="125">
        <f t="shared" si="3"/>
        <v>1</v>
      </c>
    </row>
    <row r="10" ht="15.75" customHeight="1">
      <c r="A10" s="126" t="s">
        <v>275</v>
      </c>
      <c r="B10" s="126" t="s">
        <v>20</v>
      </c>
      <c r="C10" s="105">
        <v>1.0</v>
      </c>
      <c r="D10" s="98" t="s">
        <v>276</v>
      </c>
      <c r="E10" s="124">
        <f t="shared" ref="E10:S10" si="8">IF(ISNA(INDEX(INDIRECT(E$3&amp;"!$J:$J"),MATCH($B10,INDIRECT(E$3&amp;"!$B:$B"),0),1)),0,INDEX(INDIRECT(E$3&amp;"!$J:$J"),MATCH($B10,INDIRECT(E$3&amp;"!$B:$B"),0),1))</f>
        <v>0</v>
      </c>
      <c r="F10" s="124">
        <f t="shared" si="8"/>
        <v>0</v>
      </c>
      <c r="G10" s="124">
        <f t="shared" si="8"/>
        <v>0</v>
      </c>
      <c r="H10" s="124">
        <f t="shared" si="8"/>
        <v>0</v>
      </c>
      <c r="I10" s="124">
        <f t="shared" si="8"/>
        <v>0</v>
      </c>
      <c r="J10" s="124">
        <f t="shared" si="8"/>
        <v>0</v>
      </c>
      <c r="K10" s="124">
        <f t="shared" si="8"/>
        <v>1</v>
      </c>
      <c r="L10" s="124">
        <f t="shared" si="8"/>
        <v>0</v>
      </c>
      <c r="M10" s="124">
        <f t="shared" si="8"/>
        <v>0</v>
      </c>
      <c r="N10" s="124">
        <f t="shared" si="8"/>
        <v>0</v>
      </c>
      <c r="O10" s="124">
        <f t="shared" si="8"/>
        <v>0</v>
      </c>
      <c r="P10" s="124">
        <f t="shared" si="8"/>
        <v>0</v>
      </c>
      <c r="Q10" s="124">
        <f t="shared" si="8"/>
        <v>0</v>
      </c>
      <c r="R10" s="124">
        <f t="shared" si="8"/>
        <v>0</v>
      </c>
      <c r="S10" s="124">
        <f t="shared" si="8"/>
        <v>0</v>
      </c>
      <c r="T10" s="125">
        <f t="shared" si="3"/>
        <v>1</v>
      </c>
    </row>
    <row r="11" ht="15.75" customHeight="1">
      <c r="A11" s="126" t="s">
        <v>275</v>
      </c>
      <c r="B11" s="126" t="s">
        <v>21</v>
      </c>
      <c r="C11" s="105">
        <v>1.0</v>
      </c>
      <c r="D11" s="98" t="s">
        <v>131</v>
      </c>
      <c r="E11" s="124">
        <f t="shared" ref="E11:S11" si="9">IF(ISNA(INDEX(INDIRECT(E$3&amp;"!$J:$J"),MATCH($B11,INDIRECT(E$3&amp;"!$B:$B"),0),1)),0,INDEX(INDIRECT(E$3&amp;"!$J:$J"),MATCH($B11,INDIRECT(E$3&amp;"!$B:$B"),0),1))</f>
        <v>0</v>
      </c>
      <c r="F11" s="124">
        <f t="shared" si="9"/>
        <v>0</v>
      </c>
      <c r="G11" s="124">
        <f t="shared" si="9"/>
        <v>0</v>
      </c>
      <c r="H11" s="124">
        <f t="shared" si="9"/>
        <v>0</v>
      </c>
      <c r="I11" s="124">
        <f t="shared" si="9"/>
        <v>0</v>
      </c>
      <c r="J11" s="124">
        <f t="shared" si="9"/>
        <v>0</v>
      </c>
      <c r="K11" s="124">
        <f t="shared" si="9"/>
        <v>2</v>
      </c>
      <c r="L11" s="124">
        <f t="shared" si="9"/>
        <v>0</v>
      </c>
      <c r="M11" s="124">
        <f t="shared" si="9"/>
        <v>0</v>
      </c>
      <c r="N11" s="124">
        <f t="shared" si="9"/>
        <v>0</v>
      </c>
      <c r="O11" s="124">
        <f t="shared" si="9"/>
        <v>0</v>
      </c>
      <c r="P11" s="124">
        <f t="shared" si="9"/>
        <v>0</v>
      </c>
      <c r="Q11" s="124">
        <f t="shared" si="9"/>
        <v>0</v>
      </c>
      <c r="R11" s="124">
        <f t="shared" si="9"/>
        <v>0</v>
      </c>
      <c r="S11" s="124">
        <f t="shared" si="9"/>
        <v>0</v>
      </c>
      <c r="T11" s="125">
        <f t="shared" si="3"/>
        <v>2</v>
      </c>
    </row>
    <row r="12" ht="15.75" customHeight="1">
      <c r="A12" s="126" t="s">
        <v>275</v>
      </c>
      <c r="B12" s="126" t="s">
        <v>22</v>
      </c>
      <c r="C12" s="105">
        <v>1.0</v>
      </c>
      <c r="D12" s="98" t="s">
        <v>131</v>
      </c>
      <c r="E12" s="124">
        <f t="shared" ref="E12:S12" si="10">IF(ISNA(INDEX(INDIRECT(E$3&amp;"!$J:$J"),MATCH($B12,INDIRECT(E$3&amp;"!$B:$B"),0),1)),0,INDEX(INDIRECT(E$3&amp;"!$J:$J"),MATCH($B12,INDIRECT(E$3&amp;"!$B:$B"),0),1))</f>
        <v>0</v>
      </c>
      <c r="F12" s="124">
        <f t="shared" si="10"/>
        <v>0</v>
      </c>
      <c r="G12" s="124">
        <f t="shared" si="10"/>
        <v>0</v>
      </c>
      <c r="H12" s="124">
        <f t="shared" si="10"/>
        <v>0</v>
      </c>
      <c r="I12" s="124">
        <f t="shared" si="10"/>
        <v>0</v>
      </c>
      <c r="J12" s="124">
        <f t="shared" si="10"/>
        <v>0</v>
      </c>
      <c r="K12" s="124">
        <f t="shared" si="10"/>
        <v>2</v>
      </c>
      <c r="L12" s="124">
        <f t="shared" si="10"/>
        <v>0</v>
      </c>
      <c r="M12" s="124">
        <f t="shared" si="10"/>
        <v>0</v>
      </c>
      <c r="N12" s="124">
        <f t="shared" si="10"/>
        <v>0</v>
      </c>
      <c r="O12" s="124">
        <f t="shared" si="10"/>
        <v>0</v>
      </c>
      <c r="P12" s="124">
        <f t="shared" si="10"/>
        <v>0</v>
      </c>
      <c r="Q12" s="124">
        <f t="shared" si="10"/>
        <v>0</v>
      </c>
      <c r="R12" s="124">
        <f t="shared" si="10"/>
        <v>0</v>
      </c>
      <c r="S12" s="124">
        <f t="shared" si="10"/>
        <v>0</v>
      </c>
      <c r="T12" s="125">
        <f t="shared" si="3"/>
        <v>2</v>
      </c>
    </row>
    <row r="13" ht="15.75" customHeight="1">
      <c r="A13" s="126" t="s">
        <v>275</v>
      </c>
      <c r="B13" s="126" t="s">
        <v>23</v>
      </c>
      <c r="C13" s="105">
        <v>1.0</v>
      </c>
      <c r="D13" s="98" t="s">
        <v>131</v>
      </c>
      <c r="E13" s="124">
        <f t="shared" ref="E13:S13" si="11">IF(ISNA(INDEX(INDIRECT(E$3&amp;"!$J:$J"),MATCH($B13,INDIRECT(E$3&amp;"!$B:$B"),0),1)),0,INDEX(INDIRECT(E$3&amp;"!$J:$J"),MATCH($B13,INDIRECT(E$3&amp;"!$B:$B"),0),1))</f>
        <v>0</v>
      </c>
      <c r="F13" s="124">
        <f t="shared" si="11"/>
        <v>0</v>
      </c>
      <c r="G13" s="124">
        <f t="shared" si="11"/>
        <v>0</v>
      </c>
      <c r="H13" s="124">
        <f t="shared" si="11"/>
        <v>0</v>
      </c>
      <c r="I13" s="124">
        <f t="shared" si="11"/>
        <v>0</v>
      </c>
      <c r="J13" s="124">
        <f t="shared" si="11"/>
        <v>0</v>
      </c>
      <c r="K13" s="124">
        <f t="shared" si="11"/>
        <v>0</v>
      </c>
      <c r="L13" s="124">
        <f t="shared" si="11"/>
        <v>0</v>
      </c>
      <c r="M13" s="124">
        <f t="shared" si="11"/>
        <v>0</v>
      </c>
      <c r="N13" s="124">
        <f t="shared" si="11"/>
        <v>0</v>
      </c>
      <c r="O13" s="124">
        <f t="shared" si="11"/>
        <v>0</v>
      </c>
      <c r="P13" s="124">
        <f t="shared" si="11"/>
        <v>0</v>
      </c>
      <c r="Q13" s="124">
        <f t="shared" si="11"/>
        <v>0</v>
      </c>
      <c r="R13" s="124">
        <f t="shared" si="11"/>
        <v>0</v>
      </c>
      <c r="S13" s="124">
        <f t="shared" si="11"/>
        <v>0</v>
      </c>
      <c r="T13" s="125">
        <f t="shared" si="3"/>
        <v>0</v>
      </c>
    </row>
    <row r="14" ht="15.75" customHeight="1">
      <c r="A14" s="126" t="s">
        <v>275</v>
      </c>
      <c r="B14" s="126" t="s">
        <v>24</v>
      </c>
      <c r="C14" s="127">
        <v>1.0</v>
      </c>
      <c r="D14" s="128" t="s">
        <v>146</v>
      </c>
      <c r="E14" s="124">
        <f t="shared" ref="E14:S14" si="12">IF(ISNA(INDEX(INDIRECT(E$3&amp;"!$J:$J"),MATCH($B14,INDIRECT(E$3&amp;"!$B:$B"),0),1)),0,INDEX(INDIRECT(E$3&amp;"!$J:$J"),MATCH($B14,INDIRECT(E$3&amp;"!$B:$B"),0),1))</f>
        <v>0</v>
      </c>
      <c r="F14" s="124">
        <f t="shared" si="12"/>
        <v>0</v>
      </c>
      <c r="G14" s="124">
        <f t="shared" si="12"/>
        <v>0</v>
      </c>
      <c r="H14" s="124">
        <f t="shared" si="12"/>
        <v>0</v>
      </c>
      <c r="I14" s="124">
        <f t="shared" si="12"/>
        <v>0</v>
      </c>
      <c r="J14" s="124">
        <f t="shared" si="12"/>
        <v>0</v>
      </c>
      <c r="K14" s="124">
        <f t="shared" si="12"/>
        <v>0</v>
      </c>
      <c r="L14" s="124">
        <f t="shared" si="12"/>
        <v>0</v>
      </c>
      <c r="M14" s="124">
        <f t="shared" si="12"/>
        <v>0</v>
      </c>
      <c r="N14" s="124">
        <f t="shared" si="12"/>
        <v>0</v>
      </c>
      <c r="O14" s="124">
        <f t="shared" si="12"/>
        <v>0</v>
      </c>
      <c r="P14" s="124">
        <f t="shared" si="12"/>
        <v>0</v>
      </c>
      <c r="Q14" s="124">
        <f t="shared" si="12"/>
        <v>0</v>
      </c>
      <c r="R14" s="124">
        <f t="shared" si="12"/>
        <v>0</v>
      </c>
      <c r="S14" s="124">
        <f t="shared" si="12"/>
        <v>0</v>
      </c>
      <c r="T14" s="125">
        <f t="shared" si="3"/>
        <v>0</v>
      </c>
    </row>
    <row r="15" ht="15.75" customHeight="1">
      <c r="A15" s="126" t="s">
        <v>275</v>
      </c>
      <c r="B15" s="126" t="s">
        <v>25</v>
      </c>
      <c r="C15" s="105">
        <v>1.0</v>
      </c>
      <c r="D15" s="98" t="s">
        <v>131</v>
      </c>
      <c r="E15" s="124">
        <f t="shared" ref="E15:S15" si="13">IF(ISNA(INDEX(INDIRECT(E$3&amp;"!$J:$J"),MATCH($B15,INDIRECT(E$3&amp;"!$B:$B"),0),1)),0,INDEX(INDIRECT(E$3&amp;"!$J:$J"),MATCH($B15,INDIRECT(E$3&amp;"!$B:$B"),0),1))</f>
        <v>0</v>
      </c>
      <c r="F15" s="124">
        <f t="shared" si="13"/>
        <v>0</v>
      </c>
      <c r="G15" s="124">
        <f t="shared" si="13"/>
        <v>0</v>
      </c>
      <c r="H15" s="124">
        <f t="shared" si="13"/>
        <v>0</v>
      </c>
      <c r="I15" s="124">
        <f t="shared" si="13"/>
        <v>0</v>
      </c>
      <c r="J15" s="124">
        <f t="shared" si="13"/>
        <v>0</v>
      </c>
      <c r="K15" s="124">
        <f t="shared" si="13"/>
        <v>0</v>
      </c>
      <c r="L15" s="124">
        <f t="shared" si="13"/>
        <v>0</v>
      </c>
      <c r="M15" s="124">
        <f t="shared" si="13"/>
        <v>0</v>
      </c>
      <c r="N15" s="124">
        <f t="shared" si="13"/>
        <v>0</v>
      </c>
      <c r="O15" s="124">
        <f t="shared" si="13"/>
        <v>0</v>
      </c>
      <c r="P15" s="124">
        <f t="shared" si="13"/>
        <v>0</v>
      </c>
      <c r="Q15" s="124">
        <f t="shared" si="13"/>
        <v>0</v>
      </c>
      <c r="R15" s="124">
        <f t="shared" si="13"/>
        <v>0</v>
      </c>
      <c r="S15" s="124">
        <f t="shared" si="13"/>
        <v>0</v>
      </c>
      <c r="T15" s="125">
        <f t="shared" si="3"/>
        <v>0</v>
      </c>
    </row>
    <row r="16" ht="15.75" customHeight="1">
      <c r="A16" s="126" t="s">
        <v>275</v>
      </c>
      <c r="B16" s="129" t="s">
        <v>26</v>
      </c>
      <c r="C16" s="105">
        <v>1.0</v>
      </c>
      <c r="D16" s="98" t="s">
        <v>131</v>
      </c>
      <c r="E16" s="124">
        <f t="shared" ref="E16:S16" si="14">IF(ISNA(INDEX(INDIRECT(E$3&amp;"!$J:$J"),MATCH($B16,INDIRECT(E$3&amp;"!$B:$B"),0),1)),0,INDEX(INDIRECT(E$3&amp;"!$J:$J"),MATCH($B16,INDIRECT(E$3&amp;"!$B:$B"),0),1))</f>
        <v>0</v>
      </c>
      <c r="F16" s="124">
        <f t="shared" si="14"/>
        <v>0</v>
      </c>
      <c r="G16" s="124">
        <f t="shared" si="14"/>
        <v>0</v>
      </c>
      <c r="H16" s="124">
        <f t="shared" si="14"/>
        <v>0</v>
      </c>
      <c r="I16" s="124">
        <f t="shared" si="14"/>
        <v>0</v>
      </c>
      <c r="J16" s="124">
        <f t="shared" si="14"/>
        <v>0</v>
      </c>
      <c r="K16" s="124">
        <f t="shared" si="14"/>
        <v>0</v>
      </c>
      <c r="L16" s="124">
        <f t="shared" si="14"/>
        <v>0</v>
      </c>
      <c r="M16" s="124">
        <f t="shared" si="14"/>
        <v>0</v>
      </c>
      <c r="N16" s="124">
        <f t="shared" si="14"/>
        <v>0</v>
      </c>
      <c r="O16" s="124">
        <f t="shared" si="14"/>
        <v>0</v>
      </c>
      <c r="P16" s="124">
        <f t="shared" si="14"/>
        <v>0</v>
      </c>
      <c r="Q16" s="124">
        <f t="shared" si="14"/>
        <v>0</v>
      </c>
      <c r="R16" s="124">
        <f t="shared" si="14"/>
        <v>0</v>
      </c>
      <c r="S16" s="124">
        <f t="shared" si="14"/>
        <v>0</v>
      </c>
      <c r="T16" s="125">
        <f t="shared" si="3"/>
        <v>0</v>
      </c>
    </row>
    <row r="17" ht="15.75" customHeight="1">
      <c r="A17" s="126" t="s">
        <v>275</v>
      </c>
      <c r="B17" s="130" t="s">
        <v>27</v>
      </c>
      <c r="C17" s="105">
        <v>1.0</v>
      </c>
      <c r="D17" s="98" t="s">
        <v>146</v>
      </c>
      <c r="E17" s="124">
        <f t="shared" ref="E17:S17" si="15">IF(ISNA(INDEX(INDIRECT(E$3&amp;"!$J:$J"),MATCH($B17,INDIRECT(E$3&amp;"!$B:$B"),0),1)),0,INDEX(INDIRECT(E$3&amp;"!$J:$J"),MATCH($B17,INDIRECT(E$3&amp;"!$B:$B"),0),1))</f>
        <v>0</v>
      </c>
      <c r="F17" s="124">
        <f t="shared" si="15"/>
        <v>0</v>
      </c>
      <c r="G17" s="124">
        <f t="shared" si="15"/>
        <v>0</v>
      </c>
      <c r="H17" s="124">
        <f t="shared" si="15"/>
        <v>0</v>
      </c>
      <c r="I17" s="124">
        <f t="shared" si="15"/>
        <v>0</v>
      </c>
      <c r="J17" s="124">
        <f t="shared" si="15"/>
        <v>0</v>
      </c>
      <c r="K17" s="124">
        <f t="shared" si="15"/>
        <v>0</v>
      </c>
      <c r="L17" s="124">
        <f t="shared" si="15"/>
        <v>0</v>
      </c>
      <c r="M17" s="124">
        <f t="shared" si="15"/>
        <v>0</v>
      </c>
      <c r="N17" s="124">
        <f t="shared" si="15"/>
        <v>0</v>
      </c>
      <c r="O17" s="124">
        <f t="shared" si="15"/>
        <v>0</v>
      </c>
      <c r="P17" s="124">
        <f t="shared" si="15"/>
        <v>0</v>
      </c>
      <c r="Q17" s="124">
        <f t="shared" si="15"/>
        <v>0</v>
      </c>
      <c r="R17" s="124">
        <f t="shared" si="15"/>
        <v>0</v>
      </c>
      <c r="S17" s="124">
        <f t="shared" si="15"/>
        <v>0</v>
      </c>
      <c r="T17" s="125">
        <f t="shared" si="3"/>
        <v>0</v>
      </c>
    </row>
    <row r="18" ht="15.75" customHeight="1">
      <c r="A18" s="126" t="s">
        <v>275</v>
      </c>
      <c r="B18" s="126" t="s">
        <v>28</v>
      </c>
      <c r="C18" s="105">
        <v>1.0</v>
      </c>
      <c r="D18" s="98" t="s">
        <v>131</v>
      </c>
      <c r="E18" s="124">
        <f t="shared" ref="E18:S18" si="16">IF(ISNA(INDEX(INDIRECT(E$3&amp;"!$J:$J"),MATCH($B18,INDIRECT(E$3&amp;"!$B:$B"),0),1)),0,INDEX(INDIRECT(E$3&amp;"!$J:$J"),MATCH($B18,INDIRECT(E$3&amp;"!$B:$B"),0),1))</f>
        <v>0</v>
      </c>
      <c r="F18" s="124">
        <f t="shared" si="16"/>
        <v>0</v>
      </c>
      <c r="G18" s="124">
        <f t="shared" si="16"/>
        <v>0</v>
      </c>
      <c r="H18" s="124">
        <f t="shared" si="16"/>
        <v>0</v>
      </c>
      <c r="I18" s="124">
        <f t="shared" si="16"/>
        <v>0</v>
      </c>
      <c r="J18" s="124">
        <f t="shared" si="16"/>
        <v>0</v>
      </c>
      <c r="K18" s="124">
        <f t="shared" si="16"/>
        <v>0</v>
      </c>
      <c r="L18" s="124">
        <f t="shared" si="16"/>
        <v>0</v>
      </c>
      <c r="M18" s="124">
        <f t="shared" si="16"/>
        <v>2</v>
      </c>
      <c r="N18" s="124">
        <f t="shared" si="16"/>
        <v>0</v>
      </c>
      <c r="O18" s="124">
        <f t="shared" si="16"/>
        <v>0</v>
      </c>
      <c r="P18" s="124">
        <f t="shared" si="16"/>
        <v>0</v>
      </c>
      <c r="Q18" s="124">
        <f t="shared" si="16"/>
        <v>0</v>
      </c>
      <c r="R18" s="124">
        <f t="shared" si="16"/>
        <v>0</v>
      </c>
      <c r="S18" s="124">
        <f t="shared" si="16"/>
        <v>0</v>
      </c>
      <c r="T18" s="125">
        <f t="shared" si="3"/>
        <v>2</v>
      </c>
    </row>
    <row r="19" ht="15.75" customHeight="1">
      <c r="A19" s="126" t="s">
        <v>275</v>
      </c>
      <c r="B19" s="126" t="s">
        <v>29</v>
      </c>
      <c r="C19" s="105">
        <v>1.0</v>
      </c>
      <c r="D19" s="98" t="s">
        <v>131</v>
      </c>
      <c r="E19" s="124">
        <f t="shared" ref="E19:S19" si="17">IF(ISNA(INDEX(INDIRECT(E$3&amp;"!$J:$J"),MATCH($B19,INDIRECT(E$3&amp;"!$B:$B"),0),1)),0,INDEX(INDIRECT(E$3&amp;"!$J:$J"),MATCH($B19,INDIRECT(E$3&amp;"!$B:$B"),0),1))</f>
        <v>0</v>
      </c>
      <c r="F19" s="124">
        <f t="shared" si="17"/>
        <v>0</v>
      </c>
      <c r="G19" s="124">
        <f t="shared" si="17"/>
        <v>0</v>
      </c>
      <c r="H19" s="124">
        <f t="shared" si="17"/>
        <v>0</v>
      </c>
      <c r="I19" s="124">
        <f t="shared" si="17"/>
        <v>0</v>
      </c>
      <c r="J19" s="124">
        <f t="shared" si="17"/>
        <v>0</v>
      </c>
      <c r="K19" s="124">
        <f t="shared" si="17"/>
        <v>0</v>
      </c>
      <c r="L19" s="124">
        <f t="shared" si="17"/>
        <v>0</v>
      </c>
      <c r="M19" s="124">
        <f t="shared" si="17"/>
        <v>2</v>
      </c>
      <c r="N19" s="124">
        <f t="shared" si="17"/>
        <v>0</v>
      </c>
      <c r="O19" s="124">
        <f t="shared" si="17"/>
        <v>0</v>
      </c>
      <c r="P19" s="124">
        <f t="shared" si="17"/>
        <v>0</v>
      </c>
      <c r="Q19" s="124">
        <f t="shared" si="17"/>
        <v>0</v>
      </c>
      <c r="R19" s="124">
        <f t="shared" si="17"/>
        <v>0</v>
      </c>
      <c r="S19" s="124">
        <f t="shared" si="17"/>
        <v>0</v>
      </c>
      <c r="T19" s="125">
        <f t="shared" si="3"/>
        <v>2</v>
      </c>
    </row>
    <row r="20" ht="15.75" customHeight="1">
      <c r="A20" s="126" t="s">
        <v>275</v>
      </c>
      <c r="B20" s="126" t="s">
        <v>30</v>
      </c>
      <c r="C20" s="105">
        <v>1.0</v>
      </c>
      <c r="D20" s="98" t="s">
        <v>146</v>
      </c>
      <c r="E20" s="124">
        <f t="shared" ref="E20:S20" si="18">IF(ISNA(INDEX(INDIRECT(E$3&amp;"!$J:$J"),MATCH($B20,INDIRECT(E$3&amp;"!$B:$B"),0),1)),0,INDEX(INDIRECT(E$3&amp;"!$J:$J"),MATCH($B20,INDIRECT(E$3&amp;"!$B:$B"),0),1))</f>
        <v>0</v>
      </c>
      <c r="F20" s="124">
        <f t="shared" si="18"/>
        <v>0</v>
      </c>
      <c r="G20" s="124">
        <f t="shared" si="18"/>
        <v>0</v>
      </c>
      <c r="H20" s="124">
        <f t="shared" si="18"/>
        <v>0</v>
      </c>
      <c r="I20" s="124">
        <f t="shared" si="18"/>
        <v>2</v>
      </c>
      <c r="J20" s="124">
        <f t="shared" si="18"/>
        <v>2</v>
      </c>
      <c r="K20" s="124">
        <f t="shared" si="18"/>
        <v>0</v>
      </c>
      <c r="L20" s="124">
        <f t="shared" si="18"/>
        <v>0</v>
      </c>
      <c r="M20" s="124">
        <f t="shared" si="18"/>
        <v>0</v>
      </c>
      <c r="N20" s="124">
        <f t="shared" si="18"/>
        <v>0</v>
      </c>
      <c r="O20" s="124">
        <f t="shared" si="18"/>
        <v>0</v>
      </c>
      <c r="P20" s="124">
        <f t="shared" si="18"/>
        <v>0</v>
      </c>
      <c r="Q20" s="124">
        <f t="shared" si="18"/>
        <v>0</v>
      </c>
      <c r="R20" s="124">
        <f t="shared" si="18"/>
        <v>0</v>
      </c>
      <c r="S20" s="124">
        <f t="shared" si="18"/>
        <v>0</v>
      </c>
      <c r="T20" s="125">
        <f t="shared" si="3"/>
        <v>2</v>
      </c>
    </row>
    <row r="21" ht="15.75" customHeight="1">
      <c r="A21" s="126" t="s">
        <v>275</v>
      </c>
      <c r="B21" s="126" t="s">
        <v>31</v>
      </c>
      <c r="C21" s="105">
        <v>1.0</v>
      </c>
      <c r="D21" s="98" t="s">
        <v>131</v>
      </c>
      <c r="E21" s="124">
        <f t="shared" ref="E21:S21" si="19">IF(ISNA(INDEX(INDIRECT(E$3&amp;"!$J:$J"),MATCH($B21,INDIRECT(E$3&amp;"!$B:$B"),0),1)),0,INDEX(INDIRECT(E$3&amp;"!$J:$J"),MATCH($B21,INDIRECT(E$3&amp;"!$B:$B"),0),1))</f>
        <v>0</v>
      </c>
      <c r="F21" s="124">
        <f t="shared" si="19"/>
        <v>0</v>
      </c>
      <c r="G21" s="124">
        <f t="shared" si="19"/>
        <v>0</v>
      </c>
      <c r="H21" s="124">
        <f t="shared" si="19"/>
        <v>0</v>
      </c>
      <c r="I21" s="124">
        <f t="shared" si="19"/>
        <v>0</v>
      </c>
      <c r="J21" s="124">
        <f t="shared" si="19"/>
        <v>0</v>
      </c>
      <c r="K21" s="124">
        <f t="shared" si="19"/>
        <v>0</v>
      </c>
      <c r="L21" s="124">
        <f t="shared" si="19"/>
        <v>0</v>
      </c>
      <c r="M21" s="124">
        <f t="shared" si="19"/>
        <v>0</v>
      </c>
      <c r="N21" s="124">
        <f t="shared" si="19"/>
        <v>0</v>
      </c>
      <c r="O21" s="124">
        <f t="shared" si="19"/>
        <v>0</v>
      </c>
      <c r="P21" s="124">
        <f t="shared" si="19"/>
        <v>0</v>
      </c>
      <c r="Q21" s="124">
        <f t="shared" si="19"/>
        <v>0</v>
      </c>
      <c r="R21" s="124">
        <f t="shared" si="19"/>
        <v>0</v>
      </c>
      <c r="S21" s="124">
        <f t="shared" si="19"/>
        <v>0</v>
      </c>
      <c r="T21" s="125">
        <f t="shared" si="3"/>
        <v>0</v>
      </c>
    </row>
    <row r="22" ht="15.75" customHeight="1">
      <c r="A22" s="126" t="s">
        <v>275</v>
      </c>
      <c r="B22" s="126" t="s">
        <v>32</v>
      </c>
      <c r="C22" s="105">
        <v>1.0</v>
      </c>
      <c r="D22" s="98" t="s">
        <v>131</v>
      </c>
      <c r="E22" s="124">
        <f t="shared" ref="E22:S22" si="20">IF(ISNA(INDEX(INDIRECT(E$3&amp;"!$J:$J"),MATCH($B22,INDIRECT(E$3&amp;"!$B:$B"),0),1)),0,INDEX(INDIRECT(E$3&amp;"!$J:$J"),MATCH($B22,INDIRECT(E$3&amp;"!$B:$B"),0),1))</f>
        <v>0</v>
      </c>
      <c r="F22" s="124">
        <f t="shared" si="20"/>
        <v>0</v>
      </c>
      <c r="G22" s="124">
        <f t="shared" si="20"/>
        <v>0</v>
      </c>
      <c r="H22" s="124">
        <f t="shared" si="20"/>
        <v>0</v>
      </c>
      <c r="I22" s="124">
        <f t="shared" si="20"/>
        <v>0</v>
      </c>
      <c r="J22" s="124">
        <f t="shared" si="20"/>
        <v>0</v>
      </c>
      <c r="K22" s="124">
        <f t="shared" si="20"/>
        <v>0</v>
      </c>
      <c r="L22" s="124">
        <f t="shared" si="20"/>
        <v>0</v>
      </c>
      <c r="M22" s="124">
        <f t="shared" si="20"/>
        <v>0</v>
      </c>
      <c r="N22" s="124">
        <f t="shared" si="20"/>
        <v>0</v>
      </c>
      <c r="O22" s="124">
        <f t="shared" si="20"/>
        <v>0</v>
      </c>
      <c r="P22" s="124">
        <f t="shared" si="20"/>
        <v>0</v>
      </c>
      <c r="Q22" s="124">
        <f t="shared" si="20"/>
        <v>0</v>
      </c>
      <c r="R22" s="124">
        <f t="shared" si="20"/>
        <v>0</v>
      </c>
      <c r="S22" s="124">
        <f t="shared" si="20"/>
        <v>0</v>
      </c>
      <c r="T22" s="125">
        <f t="shared" si="3"/>
        <v>0</v>
      </c>
    </row>
    <row r="23" ht="15.75" customHeight="1">
      <c r="A23" s="126" t="s">
        <v>275</v>
      </c>
      <c r="B23" s="126" t="s">
        <v>33</v>
      </c>
      <c r="C23" s="105">
        <v>1.0</v>
      </c>
      <c r="D23" s="98" t="s">
        <v>146</v>
      </c>
      <c r="E23" s="124">
        <f t="shared" ref="E23:S23" si="21">IF(ISNA(INDEX(INDIRECT(E$3&amp;"!$J:$J"),MATCH($B23,INDIRECT(E$3&amp;"!$B:$B"),0),1)),0,INDEX(INDIRECT(E$3&amp;"!$J:$J"),MATCH($B23,INDIRECT(E$3&amp;"!$B:$B"),0),1))</f>
        <v>0</v>
      </c>
      <c r="F23" s="124">
        <f t="shared" si="21"/>
        <v>0</v>
      </c>
      <c r="G23" s="124">
        <f t="shared" si="21"/>
        <v>0</v>
      </c>
      <c r="H23" s="124">
        <f t="shared" si="21"/>
        <v>0</v>
      </c>
      <c r="I23" s="124">
        <f t="shared" si="21"/>
        <v>0</v>
      </c>
      <c r="J23" s="124">
        <f t="shared" si="21"/>
        <v>4</v>
      </c>
      <c r="K23" s="124">
        <f t="shared" si="21"/>
        <v>0</v>
      </c>
      <c r="L23" s="124">
        <f t="shared" si="21"/>
        <v>0</v>
      </c>
      <c r="M23" s="124">
        <f t="shared" si="21"/>
        <v>0</v>
      </c>
      <c r="N23" s="124">
        <f t="shared" si="21"/>
        <v>0</v>
      </c>
      <c r="O23" s="124">
        <f t="shared" si="21"/>
        <v>0</v>
      </c>
      <c r="P23" s="124">
        <f t="shared" si="21"/>
        <v>0</v>
      </c>
      <c r="Q23" s="124">
        <f t="shared" si="21"/>
        <v>0</v>
      </c>
      <c r="R23" s="124">
        <f t="shared" si="21"/>
        <v>0</v>
      </c>
      <c r="S23" s="124">
        <f t="shared" si="21"/>
        <v>0</v>
      </c>
      <c r="T23" s="125">
        <f t="shared" si="3"/>
        <v>4</v>
      </c>
    </row>
    <row r="24" ht="15.75" customHeight="1">
      <c r="A24" s="126" t="s">
        <v>275</v>
      </c>
      <c r="B24" s="126" t="s">
        <v>34</v>
      </c>
      <c r="C24" s="105">
        <v>1.0</v>
      </c>
      <c r="D24" s="98" t="s">
        <v>131</v>
      </c>
      <c r="E24" s="124">
        <f t="shared" ref="E24:S24" si="22">IF(ISNA(INDEX(INDIRECT(E$3&amp;"!$J:$J"),MATCH($B24,INDIRECT(E$3&amp;"!$B:$B"),0),1)),0,INDEX(INDIRECT(E$3&amp;"!$J:$J"),MATCH($B24,INDIRECT(E$3&amp;"!$B:$B"),0),1))</f>
        <v>0</v>
      </c>
      <c r="F24" s="124">
        <f t="shared" si="22"/>
        <v>0</v>
      </c>
      <c r="G24" s="124">
        <f t="shared" si="22"/>
        <v>0</v>
      </c>
      <c r="H24" s="124">
        <f t="shared" si="22"/>
        <v>0</v>
      </c>
      <c r="I24" s="124">
        <f t="shared" si="22"/>
        <v>0</v>
      </c>
      <c r="J24" s="124">
        <f t="shared" si="22"/>
        <v>2</v>
      </c>
      <c r="K24" s="124">
        <f t="shared" si="22"/>
        <v>0</v>
      </c>
      <c r="L24" s="124">
        <f t="shared" si="22"/>
        <v>0</v>
      </c>
      <c r="M24" s="124">
        <f t="shared" si="22"/>
        <v>0</v>
      </c>
      <c r="N24" s="124">
        <f t="shared" si="22"/>
        <v>0</v>
      </c>
      <c r="O24" s="124">
        <f t="shared" si="22"/>
        <v>0</v>
      </c>
      <c r="P24" s="124">
        <f t="shared" si="22"/>
        <v>0</v>
      </c>
      <c r="Q24" s="124">
        <f t="shared" si="22"/>
        <v>0</v>
      </c>
      <c r="R24" s="124">
        <f t="shared" si="22"/>
        <v>0</v>
      </c>
      <c r="S24" s="124">
        <f t="shared" si="22"/>
        <v>0</v>
      </c>
      <c r="T24" s="125">
        <f t="shared" si="3"/>
        <v>2</v>
      </c>
    </row>
    <row r="25" ht="15.75" customHeight="1">
      <c r="A25" s="126" t="s">
        <v>275</v>
      </c>
      <c r="B25" s="126" t="s">
        <v>35</v>
      </c>
      <c r="C25" s="105">
        <v>1.0</v>
      </c>
      <c r="D25" s="98" t="s">
        <v>131</v>
      </c>
      <c r="E25" s="124">
        <f t="shared" ref="E25:S25" si="23">IF(ISNA(INDEX(INDIRECT(E$3&amp;"!$J:$J"),MATCH($B25,INDIRECT(E$3&amp;"!$B:$B"),0),1)),0,INDEX(INDIRECT(E$3&amp;"!$J:$J"),MATCH($B25,INDIRECT(E$3&amp;"!$B:$B"),0),1))</f>
        <v>0</v>
      </c>
      <c r="F25" s="124">
        <f t="shared" si="23"/>
        <v>0</v>
      </c>
      <c r="G25" s="124">
        <f t="shared" si="23"/>
        <v>0</v>
      </c>
      <c r="H25" s="124">
        <f t="shared" si="23"/>
        <v>0</v>
      </c>
      <c r="I25" s="124">
        <f t="shared" si="23"/>
        <v>0</v>
      </c>
      <c r="J25" s="124">
        <f t="shared" si="23"/>
        <v>0</v>
      </c>
      <c r="K25" s="124">
        <f t="shared" si="23"/>
        <v>0</v>
      </c>
      <c r="L25" s="124">
        <f t="shared" si="23"/>
        <v>0</v>
      </c>
      <c r="M25" s="124">
        <f t="shared" si="23"/>
        <v>1</v>
      </c>
      <c r="N25" s="124">
        <f t="shared" si="23"/>
        <v>0</v>
      </c>
      <c r="O25" s="124">
        <f t="shared" si="23"/>
        <v>0</v>
      </c>
      <c r="P25" s="124">
        <f t="shared" si="23"/>
        <v>0</v>
      </c>
      <c r="Q25" s="124">
        <f t="shared" si="23"/>
        <v>0</v>
      </c>
      <c r="R25" s="124">
        <f t="shared" si="23"/>
        <v>0</v>
      </c>
      <c r="S25" s="124">
        <f t="shared" si="23"/>
        <v>0</v>
      </c>
      <c r="T25" s="125">
        <f t="shared" si="3"/>
        <v>1</v>
      </c>
    </row>
    <row r="26" ht="15.75" customHeight="1">
      <c r="A26" s="126" t="s">
        <v>275</v>
      </c>
      <c r="B26" s="126" t="s">
        <v>36</v>
      </c>
      <c r="C26" s="105">
        <v>1.0</v>
      </c>
      <c r="D26" s="98" t="s">
        <v>277</v>
      </c>
      <c r="E26" s="124">
        <f t="shared" ref="E26:S26" si="24">IF(ISNA(INDEX(INDIRECT(E$3&amp;"!$J:$J"),MATCH($B26,INDIRECT(E$3&amp;"!$B:$B"),0),1)),0,INDEX(INDIRECT(E$3&amp;"!$J:$J"),MATCH($B26,INDIRECT(E$3&amp;"!$B:$B"),0),1))</f>
        <v>0</v>
      </c>
      <c r="F26" s="124">
        <f t="shared" si="24"/>
        <v>0</v>
      </c>
      <c r="G26" s="124">
        <f t="shared" si="24"/>
        <v>0</v>
      </c>
      <c r="H26" s="124">
        <f t="shared" si="24"/>
        <v>0</v>
      </c>
      <c r="I26" s="124">
        <f t="shared" si="24"/>
        <v>0</v>
      </c>
      <c r="J26" s="124">
        <f t="shared" si="24"/>
        <v>0</v>
      </c>
      <c r="K26" s="124">
        <f t="shared" si="24"/>
        <v>0</v>
      </c>
      <c r="L26" s="124">
        <f t="shared" si="24"/>
        <v>0</v>
      </c>
      <c r="M26" s="124">
        <f t="shared" si="24"/>
        <v>2</v>
      </c>
      <c r="N26" s="124">
        <f t="shared" si="24"/>
        <v>0</v>
      </c>
      <c r="O26" s="124">
        <f t="shared" si="24"/>
        <v>0</v>
      </c>
      <c r="P26" s="124">
        <f t="shared" si="24"/>
        <v>0</v>
      </c>
      <c r="Q26" s="124">
        <f t="shared" si="24"/>
        <v>0</v>
      </c>
      <c r="R26" s="124">
        <f t="shared" si="24"/>
        <v>0</v>
      </c>
      <c r="S26" s="124">
        <f t="shared" si="24"/>
        <v>0</v>
      </c>
      <c r="T26" s="125">
        <f t="shared" si="3"/>
        <v>2</v>
      </c>
    </row>
    <row r="27" ht="15.75" customHeight="1">
      <c r="A27" s="126" t="s">
        <v>275</v>
      </c>
      <c r="B27" s="126" t="s">
        <v>37</v>
      </c>
      <c r="C27" s="105">
        <v>1.0</v>
      </c>
      <c r="D27" s="98" t="s">
        <v>131</v>
      </c>
      <c r="E27" s="124">
        <f t="shared" ref="E27:S27" si="25">IF(ISNA(INDEX(INDIRECT(E$3&amp;"!$J:$J"),MATCH($B27,INDIRECT(E$3&amp;"!$B:$B"),0),1)),0,INDEX(INDIRECT(E$3&amp;"!$J:$J"),MATCH($B27,INDIRECT(E$3&amp;"!$B:$B"),0),1))</f>
        <v>0</v>
      </c>
      <c r="F27" s="124">
        <f t="shared" si="25"/>
        <v>0</v>
      </c>
      <c r="G27" s="124">
        <f t="shared" si="25"/>
        <v>0</v>
      </c>
      <c r="H27" s="124">
        <f t="shared" si="25"/>
        <v>0</v>
      </c>
      <c r="I27" s="124">
        <f t="shared" si="25"/>
        <v>0</v>
      </c>
      <c r="J27" s="124">
        <f t="shared" si="25"/>
        <v>0</v>
      </c>
      <c r="K27" s="124">
        <f t="shared" si="25"/>
        <v>0</v>
      </c>
      <c r="L27" s="124">
        <f t="shared" si="25"/>
        <v>0</v>
      </c>
      <c r="M27" s="124">
        <f t="shared" si="25"/>
        <v>0</v>
      </c>
      <c r="N27" s="124">
        <f t="shared" si="25"/>
        <v>0</v>
      </c>
      <c r="O27" s="124">
        <f t="shared" si="25"/>
        <v>0</v>
      </c>
      <c r="P27" s="124">
        <f t="shared" si="25"/>
        <v>0</v>
      </c>
      <c r="Q27" s="124">
        <f t="shared" si="25"/>
        <v>0</v>
      </c>
      <c r="R27" s="124">
        <f t="shared" si="25"/>
        <v>0</v>
      </c>
      <c r="S27" s="124">
        <f t="shared" si="25"/>
        <v>0</v>
      </c>
      <c r="T27" s="125">
        <f t="shared" si="3"/>
        <v>0</v>
      </c>
    </row>
    <row r="28" ht="15.75" customHeight="1">
      <c r="A28" s="126" t="s">
        <v>275</v>
      </c>
      <c r="B28" s="126" t="s">
        <v>38</v>
      </c>
      <c r="C28" s="105">
        <v>1.0</v>
      </c>
      <c r="D28" s="98" t="s">
        <v>131</v>
      </c>
      <c r="E28" s="124">
        <f t="shared" ref="E28:S28" si="26">IF(ISNA(INDEX(INDIRECT(E$3&amp;"!$J:$J"),MATCH($B28,INDIRECT(E$3&amp;"!$B:$B"),0),1)),0,INDEX(INDIRECT(E$3&amp;"!$J:$J"),MATCH($B28,INDIRECT(E$3&amp;"!$B:$B"),0),1))</f>
        <v>0</v>
      </c>
      <c r="F28" s="124">
        <f t="shared" si="26"/>
        <v>0</v>
      </c>
      <c r="G28" s="124">
        <f t="shared" si="26"/>
        <v>0</v>
      </c>
      <c r="H28" s="124">
        <f t="shared" si="26"/>
        <v>0</v>
      </c>
      <c r="I28" s="124">
        <f t="shared" si="26"/>
        <v>0</v>
      </c>
      <c r="J28" s="124">
        <f t="shared" si="26"/>
        <v>0</v>
      </c>
      <c r="K28" s="124">
        <f t="shared" si="26"/>
        <v>0</v>
      </c>
      <c r="L28" s="124">
        <f t="shared" si="26"/>
        <v>0</v>
      </c>
      <c r="M28" s="124">
        <f t="shared" si="26"/>
        <v>0</v>
      </c>
      <c r="N28" s="124">
        <f t="shared" si="26"/>
        <v>0</v>
      </c>
      <c r="O28" s="124">
        <f t="shared" si="26"/>
        <v>0</v>
      </c>
      <c r="P28" s="124">
        <f t="shared" si="26"/>
        <v>0</v>
      </c>
      <c r="Q28" s="124">
        <f t="shared" si="26"/>
        <v>0</v>
      </c>
      <c r="R28" s="124">
        <f t="shared" si="26"/>
        <v>0</v>
      </c>
      <c r="S28" s="124">
        <f t="shared" si="26"/>
        <v>0</v>
      </c>
      <c r="T28" s="125">
        <f t="shared" si="3"/>
        <v>0</v>
      </c>
    </row>
    <row r="29" ht="15.75" customHeight="1">
      <c r="A29" s="126" t="s">
        <v>275</v>
      </c>
      <c r="B29" s="126" t="s">
        <v>39</v>
      </c>
      <c r="C29" s="105">
        <v>1.0</v>
      </c>
      <c r="D29" s="98" t="s">
        <v>131</v>
      </c>
      <c r="E29" s="124">
        <f t="shared" ref="E29:S29" si="27">IF(ISNA(INDEX(INDIRECT(E$3&amp;"!$J:$J"),MATCH($B29,INDIRECT(E$3&amp;"!$B:$B"),0),1)),0,INDEX(INDIRECT(E$3&amp;"!$J:$J"),MATCH($B29,INDIRECT(E$3&amp;"!$B:$B"),0),1))</f>
        <v>0</v>
      </c>
      <c r="F29" s="124">
        <f t="shared" si="27"/>
        <v>0</v>
      </c>
      <c r="G29" s="124">
        <f t="shared" si="27"/>
        <v>0</v>
      </c>
      <c r="H29" s="124">
        <f t="shared" si="27"/>
        <v>0</v>
      </c>
      <c r="I29" s="124">
        <f t="shared" si="27"/>
        <v>0</v>
      </c>
      <c r="J29" s="124">
        <f t="shared" si="27"/>
        <v>0</v>
      </c>
      <c r="K29" s="124">
        <f t="shared" si="27"/>
        <v>0</v>
      </c>
      <c r="L29" s="124">
        <f t="shared" si="27"/>
        <v>0</v>
      </c>
      <c r="M29" s="124">
        <f t="shared" si="27"/>
        <v>0</v>
      </c>
      <c r="N29" s="124">
        <f t="shared" si="27"/>
        <v>0</v>
      </c>
      <c r="O29" s="124">
        <f t="shared" si="27"/>
        <v>0</v>
      </c>
      <c r="P29" s="124">
        <f t="shared" si="27"/>
        <v>0</v>
      </c>
      <c r="Q29" s="124">
        <f t="shared" si="27"/>
        <v>0</v>
      </c>
      <c r="R29" s="124">
        <f t="shared" si="27"/>
        <v>0</v>
      </c>
      <c r="S29" s="124">
        <f t="shared" si="27"/>
        <v>0</v>
      </c>
      <c r="T29" s="125">
        <f t="shared" si="3"/>
        <v>0</v>
      </c>
    </row>
    <row r="30" ht="15.75" customHeight="1">
      <c r="A30" s="126" t="s">
        <v>275</v>
      </c>
      <c r="B30" s="126" t="s">
        <v>40</v>
      </c>
      <c r="C30" s="105">
        <v>1.0</v>
      </c>
      <c r="D30" s="98" t="s">
        <v>131</v>
      </c>
      <c r="E30" s="124">
        <f t="shared" ref="E30:S30" si="28">IF(ISNA(INDEX(INDIRECT(E$3&amp;"!$J:$J"),MATCH($B30,INDIRECT(E$3&amp;"!$B:$B"),0),1)),0,INDEX(INDIRECT(E$3&amp;"!$J:$J"),MATCH($B30,INDIRECT(E$3&amp;"!$B:$B"),0),1))</f>
        <v>0</v>
      </c>
      <c r="F30" s="124">
        <f t="shared" si="28"/>
        <v>0</v>
      </c>
      <c r="G30" s="124">
        <f t="shared" si="28"/>
        <v>0</v>
      </c>
      <c r="H30" s="124">
        <f t="shared" si="28"/>
        <v>0</v>
      </c>
      <c r="I30" s="124">
        <f t="shared" si="28"/>
        <v>0</v>
      </c>
      <c r="J30" s="124">
        <f t="shared" si="28"/>
        <v>0</v>
      </c>
      <c r="K30" s="124">
        <f t="shared" si="28"/>
        <v>0</v>
      </c>
      <c r="L30" s="124">
        <f t="shared" si="28"/>
        <v>0</v>
      </c>
      <c r="M30" s="124">
        <f t="shared" si="28"/>
        <v>0</v>
      </c>
      <c r="N30" s="124">
        <f t="shared" si="28"/>
        <v>0</v>
      </c>
      <c r="O30" s="124">
        <f t="shared" si="28"/>
        <v>0</v>
      </c>
      <c r="P30" s="124">
        <f t="shared" si="28"/>
        <v>0</v>
      </c>
      <c r="Q30" s="124">
        <f t="shared" si="28"/>
        <v>0</v>
      </c>
      <c r="R30" s="124">
        <f t="shared" si="28"/>
        <v>0</v>
      </c>
      <c r="S30" s="124">
        <f t="shared" si="28"/>
        <v>0</v>
      </c>
      <c r="T30" s="125">
        <f t="shared" si="3"/>
        <v>0</v>
      </c>
    </row>
    <row r="31" ht="15.75" customHeight="1">
      <c r="A31" s="126" t="s">
        <v>275</v>
      </c>
      <c r="B31" s="126" t="s">
        <v>278</v>
      </c>
      <c r="C31" s="105">
        <v>1.0</v>
      </c>
      <c r="D31" s="98" t="s">
        <v>131</v>
      </c>
      <c r="E31" s="124">
        <f t="shared" ref="E31:S31" si="29">IF(ISNA(INDEX(INDIRECT(E$3&amp;"!$J:$J"),MATCH($B31,INDIRECT(E$3&amp;"!$B:$B"),0),1)),0,INDEX(INDIRECT(E$3&amp;"!$J:$J"),MATCH($B31,INDIRECT(E$3&amp;"!$B:$B"),0),1))</f>
        <v>0</v>
      </c>
      <c r="F31" s="124">
        <f t="shared" si="29"/>
        <v>0</v>
      </c>
      <c r="G31" s="124">
        <f t="shared" si="29"/>
        <v>0</v>
      </c>
      <c r="H31" s="124">
        <f t="shared" si="29"/>
        <v>0</v>
      </c>
      <c r="I31" s="131">
        <f t="shared" si="29"/>
        <v>0</v>
      </c>
      <c r="J31" s="124">
        <f t="shared" si="29"/>
        <v>0</v>
      </c>
      <c r="K31" s="124">
        <f t="shared" si="29"/>
        <v>2</v>
      </c>
      <c r="L31" s="124">
        <f t="shared" si="29"/>
        <v>0</v>
      </c>
      <c r="M31" s="124">
        <f t="shared" si="29"/>
        <v>0</v>
      </c>
      <c r="N31" s="124">
        <f t="shared" si="29"/>
        <v>0</v>
      </c>
      <c r="O31" s="124">
        <f t="shared" si="29"/>
        <v>0</v>
      </c>
      <c r="P31" s="124">
        <f t="shared" si="29"/>
        <v>0</v>
      </c>
      <c r="Q31" s="124">
        <f t="shared" si="29"/>
        <v>0</v>
      </c>
      <c r="R31" s="124">
        <f t="shared" si="29"/>
        <v>0</v>
      </c>
      <c r="S31" s="124">
        <f t="shared" si="29"/>
        <v>0</v>
      </c>
      <c r="T31" s="125">
        <f t="shared" si="3"/>
        <v>2</v>
      </c>
    </row>
    <row r="32" ht="15.75" customHeight="1">
      <c r="A32" s="126" t="s">
        <v>275</v>
      </c>
      <c r="B32" s="113" t="s">
        <v>279</v>
      </c>
      <c r="C32" s="105">
        <v>1.0</v>
      </c>
      <c r="D32" s="98" t="s">
        <v>131</v>
      </c>
      <c r="E32" s="124">
        <f t="shared" ref="E32:S32" si="30">IF(ISNA(INDEX(INDIRECT(E$3&amp;"!$J:$J"),MATCH($B32,INDIRECT(E$3&amp;"!$B:$B"),0),1)),0,INDEX(INDIRECT(E$3&amp;"!$J:$J"),MATCH($B32,INDIRECT(E$3&amp;"!$B:$B"),0),1))</f>
        <v>0</v>
      </c>
      <c r="F32" s="124">
        <f t="shared" si="30"/>
        <v>0</v>
      </c>
      <c r="G32" s="124">
        <f t="shared" si="30"/>
        <v>0</v>
      </c>
      <c r="H32" s="124">
        <f t="shared" si="30"/>
        <v>0</v>
      </c>
      <c r="I32" s="124">
        <f t="shared" si="30"/>
        <v>0</v>
      </c>
      <c r="J32" s="124">
        <f t="shared" si="30"/>
        <v>0</v>
      </c>
      <c r="K32" s="124">
        <f t="shared" si="30"/>
        <v>1</v>
      </c>
      <c r="L32" s="124">
        <f t="shared" si="30"/>
        <v>0</v>
      </c>
      <c r="M32" s="124">
        <f t="shared" si="30"/>
        <v>0</v>
      </c>
      <c r="N32" s="124">
        <f t="shared" si="30"/>
        <v>0</v>
      </c>
      <c r="O32" s="124">
        <f t="shared" si="30"/>
        <v>0</v>
      </c>
      <c r="P32" s="124">
        <f t="shared" si="30"/>
        <v>0</v>
      </c>
      <c r="Q32" s="124">
        <f t="shared" si="30"/>
        <v>0</v>
      </c>
      <c r="R32" s="124">
        <f t="shared" si="30"/>
        <v>0</v>
      </c>
      <c r="S32" s="124">
        <f t="shared" si="30"/>
        <v>0</v>
      </c>
      <c r="T32" s="125">
        <f t="shared" si="3"/>
        <v>1</v>
      </c>
    </row>
    <row r="33" ht="15.75" customHeight="1">
      <c r="A33" s="126" t="s">
        <v>275</v>
      </c>
      <c r="B33" s="126" t="s">
        <v>225</v>
      </c>
      <c r="C33" s="105">
        <v>1.0</v>
      </c>
      <c r="D33" s="98" t="s">
        <v>131</v>
      </c>
      <c r="E33" s="124">
        <f t="shared" ref="E33:S33" si="31">IF(ISNA(INDEX(INDIRECT(E$3&amp;"!$J:$J"),MATCH($B33,INDIRECT(E$3&amp;"!$B:$B"),0),1)),0,INDEX(INDIRECT(E$3&amp;"!$J:$J"),MATCH($B33,INDIRECT(E$3&amp;"!$B:$B"),0),1))</f>
        <v>0</v>
      </c>
      <c r="F33" s="124">
        <f t="shared" si="31"/>
        <v>0</v>
      </c>
      <c r="G33" s="124">
        <f t="shared" si="31"/>
        <v>0</v>
      </c>
      <c r="H33" s="124">
        <f t="shared" si="31"/>
        <v>0</v>
      </c>
      <c r="I33" s="124">
        <f t="shared" si="31"/>
        <v>0</v>
      </c>
      <c r="J33" s="124">
        <f t="shared" si="31"/>
        <v>0</v>
      </c>
      <c r="K33" s="124">
        <f t="shared" si="31"/>
        <v>0</v>
      </c>
      <c r="L33" s="124">
        <f t="shared" si="31"/>
        <v>0</v>
      </c>
      <c r="M33" s="124">
        <f t="shared" si="31"/>
        <v>2</v>
      </c>
      <c r="N33" s="124">
        <f t="shared" si="31"/>
        <v>0</v>
      </c>
      <c r="O33" s="124">
        <f t="shared" si="31"/>
        <v>0</v>
      </c>
      <c r="P33" s="124">
        <f t="shared" si="31"/>
        <v>0</v>
      </c>
      <c r="Q33" s="124">
        <f t="shared" si="31"/>
        <v>0</v>
      </c>
      <c r="R33" s="124">
        <f t="shared" si="31"/>
        <v>0</v>
      </c>
      <c r="S33" s="124">
        <f t="shared" si="31"/>
        <v>0</v>
      </c>
      <c r="T33" s="132">
        <f t="shared" ref="T33:T113" si="33">SUMIF(E$1:S$1,TRUE,E33:S33)</f>
        <v>2</v>
      </c>
    </row>
    <row r="34" ht="15.75" customHeight="1">
      <c r="A34" s="126" t="s">
        <v>275</v>
      </c>
      <c r="B34" s="126" t="s">
        <v>280</v>
      </c>
      <c r="C34" s="105">
        <v>1.0</v>
      </c>
      <c r="D34" s="98" t="s">
        <v>131</v>
      </c>
      <c r="E34" s="124">
        <f t="shared" ref="E34:S34" si="32">IF(ISNA(INDEX(INDIRECT(E$3&amp;"!$J:$J"),MATCH($B34,INDIRECT(E$3&amp;"!$B:$B"),0),1)),0,INDEX(INDIRECT(E$3&amp;"!$J:$J"),MATCH($B34,INDIRECT(E$3&amp;"!$B:$B"),0),1))</f>
        <v>0</v>
      </c>
      <c r="F34" s="124">
        <f t="shared" si="32"/>
        <v>0</v>
      </c>
      <c r="G34" s="124">
        <f t="shared" si="32"/>
        <v>0</v>
      </c>
      <c r="H34" s="124">
        <f t="shared" si="32"/>
        <v>0</v>
      </c>
      <c r="I34" s="124">
        <f t="shared" si="32"/>
        <v>0</v>
      </c>
      <c r="J34" s="124">
        <f t="shared" si="32"/>
        <v>0</v>
      </c>
      <c r="K34" s="124">
        <f t="shared" si="32"/>
        <v>0</v>
      </c>
      <c r="L34" s="124">
        <f t="shared" si="32"/>
        <v>0</v>
      </c>
      <c r="M34" s="124">
        <f t="shared" si="32"/>
        <v>0</v>
      </c>
      <c r="N34" s="124">
        <f t="shared" si="32"/>
        <v>0</v>
      </c>
      <c r="O34" s="124">
        <f t="shared" si="32"/>
        <v>0</v>
      </c>
      <c r="P34" s="124">
        <f t="shared" si="32"/>
        <v>0</v>
      </c>
      <c r="Q34" s="124">
        <f t="shared" si="32"/>
        <v>0</v>
      </c>
      <c r="R34" s="124">
        <f t="shared" si="32"/>
        <v>0</v>
      </c>
      <c r="S34" s="124">
        <f t="shared" si="32"/>
        <v>0</v>
      </c>
      <c r="T34" s="132">
        <f t="shared" si="33"/>
        <v>0</v>
      </c>
    </row>
    <row r="35" ht="15.75" customHeight="1">
      <c r="A35" s="126" t="s">
        <v>275</v>
      </c>
      <c r="B35" s="126"/>
      <c r="C35" s="105">
        <v>1.0</v>
      </c>
      <c r="D35" s="98" t="s">
        <v>131</v>
      </c>
      <c r="E35" s="124">
        <f t="shared" ref="E35:S35" si="34">IF(ISNA(INDEX(INDIRECT(E$3&amp;"!$J:$J"),MATCH($B35,INDIRECT(E$3&amp;"!$B:$B"),0),1)),0,INDEX(INDIRECT(E$3&amp;"!$J:$J"),MATCH($B35,INDIRECT(E$3&amp;"!$B:$B"),0),1))</f>
        <v>0</v>
      </c>
      <c r="F35" s="124">
        <f t="shared" si="34"/>
        <v>0</v>
      </c>
      <c r="G35" s="124">
        <f t="shared" si="34"/>
        <v>0</v>
      </c>
      <c r="H35" s="124">
        <f t="shared" si="34"/>
        <v>0</v>
      </c>
      <c r="I35" s="124">
        <f t="shared" si="34"/>
        <v>0</v>
      </c>
      <c r="J35" s="124">
        <f t="shared" si="34"/>
        <v>0</v>
      </c>
      <c r="K35" s="124">
        <f t="shared" si="34"/>
        <v>0</v>
      </c>
      <c r="L35" s="124">
        <f t="shared" si="34"/>
        <v>0</v>
      </c>
      <c r="M35" s="124">
        <f t="shared" si="34"/>
        <v>0</v>
      </c>
      <c r="N35" s="124">
        <f t="shared" si="34"/>
        <v>0</v>
      </c>
      <c r="O35" s="124">
        <f t="shared" si="34"/>
        <v>0</v>
      </c>
      <c r="P35" s="124">
        <f t="shared" si="34"/>
        <v>0</v>
      </c>
      <c r="Q35" s="124">
        <f t="shared" si="34"/>
        <v>0</v>
      </c>
      <c r="R35" s="124">
        <f t="shared" si="34"/>
        <v>0</v>
      </c>
      <c r="S35" s="124">
        <f t="shared" si="34"/>
        <v>0</v>
      </c>
      <c r="T35" s="132">
        <f t="shared" si="33"/>
        <v>0</v>
      </c>
    </row>
    <row r="36" ht="15.75" customHeight="1">
      <c r="A36" s="126" t="s">
        <v>275</v>
      </c>
      <c r="B36" s="126"/>
      <c r="C36" s="105">
        <v>1.0</v>
      </c>
      <c r="D36" s="98" t="s">
        <v>131</v>
      </c>
      <c r="E36" s="124">
        <f t="shared" ref="E36:S36" si="35">IF(ISNA(INDEX(INDIRECT(E$3&amp;"!$J:$J"),MATCH($B36,INDIRECT(E$3&amp;"!$B:$B"),0),1)),0,INDEX(INDIRECT(E$3&amp;"!$J:$J"),MATCH($B36,INDIRECT(E$3&amp;"!$B:$B"),0),1))</f>
        <v>0</v>
      </c>
      <c r="F36" s="124">
        <f t="shared" si="35"/>
        <v>0</v>
      </c>
      <c r="G36" s="124">
        <f t="shared" si="35"/>
        <v>0</v>
      </c>
      <c r="H36" s="124">
        <f t="shared" si="35"/>
        <v>0</v>
      </c>
      <c r="I36" s="124">
        <f t="shared" si="35"/>
        <v>0</v>
      </c>
      <c r="J36" s="124">
        <f t="shared" si="35"/>
        <v>0</v>
      </c>
      <c r="K36" s="124">
        <f t="shared" si="35"/>
        <v>0</v>
      </c>
      <c r="L36" s="124">
        <f t="shared" si="35"/>
        <v>0</v>
      </c>
      <c r="M36" s="124">
        <f t="shared" si="35"/>
        <v>0</v>
      </c>
      <c r="N36" s="124">
        <f t="shared" si="35"/>
        <v>0</v>
      </c>
      <c r="O36" s="124">
        <f t="shared" si="35"/>
        <v>0</v>
      </c>
      <c r="P36" s="124">
        <f t="shared" si="35"/>
        <v>0</v>
      </c>
      <c r="Q36" s="124">
        <f t="shared" si="35"/>
        <v>0</v>
      </c>
      <c r="R36" s="124">
        <f t="shared" si="35"/>
        <v>0</v>
      </c>
      <c r="S36" s="124">
        <f t="shared" si="35"/>
        <v>0</v>
      </c>
      <c r="T36" s="132">
        <f t="shared" si="33"/>
        <v>0</v>
      </c>
    </row>
    <row r="37" ht="15.75" customHeight="1">
      <c r="A37" s="126" t="s">
        <v>275</v>
      </c>
      <c r="B37" s="126"/>
      <c r="C37" s="105">
        <v>1.0</v>
      </c>
      <c r="D37" s="98" t="s">
        <v>131</v>
      </c>
      <c r="E37" s="124">
        <f t="shared" ref="E37:S37" si="36">IF(ISNA(INDEX(INDIRECT(E$3&amp;"!$J:$J"),MATCH($B37,INDIRECT(E$3&amp;"!$B:$B"),0),1)),0,INDEX(INDIRECT(E$3&amp;"!$J:$J"),MATCH($B37,INDIRECT(E$3&amp;"!$B:$B"),0),1))</f>
        <v>0</v>
      </c>
      <c r="F37" s="124">
        <f t="shared" si="36"/>
        <v>0</v>
      </c>
      <c r="G37" s="124">
        <f t="shared" si="36"/>
        <v>0</v>
      </c>
      <c r="H37" s="124">
        <f t="shared" si="36"/>
        <v>0</v>
      </c>
      <c r="I37" s="124">
        <f t="shared" si="36"/>
        <v>0</v>
      </c>
      <c r="J37" s="124">
        <f t="shared" si="36"/>
        <v>0</v>
      </c>
      <c r="K37" s="124">
        <f t="shared" si="36"/>
        <v>0</v>
      </c>
      <c r="L37" s="124">
        <f t="shared" si="36"/>
        <v>0</v>
      </c>
      <c r="M37" s="124">
        <f t="shared" si="36"/>
        <v>0</v>
      </c>
      <c r="N37" s="124">
        <f t="shared" si="36"/>
        <v>0</v>
      </c>
      <c r="O37" s="124">
        <f t="shared" si="36"/>
        <v>0</v>
      </c>
      <c r="P37" s="124">
        <f t="shared" si="36"/>
        <v>0</v>
      </c>
      <c r="Q37" s="124">
        <f t="shared" si="36"/>
        <v>0</v>
      </c>
      <c r="R37" s="124">
        <f t="shared" si="36"/>
        <v>0</v>
      </c>
      <c r="S37" s="124">
        <f t="shared" si="36"/>
        <v>0</v>
      </c>
      <c r="T37" s="132">
        <f t="shared" si="33"/>
        <v>0</v>
      </c>
    </row>
    <row r="38" ht="15.75" customHeight="1">
      <c r="A38" s="120"/>
      <c r="B38" s="121" t="s">
        <v>41</v>
      </c>
      <c r="C38" s="133"/>
      <c r="D38" s="133"/>
      <c r="E38" s="124">
        <f t="shared" ref="E38:S38" si="37">IF(ISNA(INDEX(INDIRECT(E$3&amp;"!$J:$J"),MATCH($B38,INDIRECT(E$3&amp;"!$B:$B"),0),1)),0,INDEX(INDIRECT(E$3&amp;"!$J:$J"),MATCH($B38,INDIRECT(E$3&amp;"!$B:$B"),0),1))</f>
        <v>0</v>
      </c>
      <c r="F38" s="124">
        <f t="shared" si="37"/>
        <v>0</v>
      </c>
      <c r="G38" s="124">
        <f t="shared" si="37"/>
        <v>0</v>
      </c>
      <c r="H38" s="124">
        <f t="shared" si="37"/>
        <v>0</v>
      </c>
      <c r="I38" s="124">
        <f t="shared" si="37"/>
        <v>0</v>
      </c>
      <c r="J38" s="124">
        <f t="shared" si="37"/>
        <v>0</v>
      </c>
      <c r="K38" s="124">
        <f t="shared" si="37"/>
        <v>0</v>
      </c>
      <c r="L38" s="124">
        <f t="shared" si="37"/>
        <v>0</v>
      </c>
      <c r="M38" s="124">
        <f t="shared" si="37"/>
        <v>0</v>
      </c>
      <c r="N38" s="124">
        <f t="shared" si="37"/>
        <v>0</v>
      </c>
      <c r="O38" s="124">
        <f t="shared" si="37"/>
        <v>0</v>
      </c>
      <c r="P38" s="124">
        <f t="shared" si="37"/>
        <v>0</v>
      </c>
      <c r="Q38" s="124">
        <f t="shared" si="37"/>
        <v>0</v>
      </c>
      <c r="R38" s="124">
        <f t="shared" si="37"/>
        <v>0</v>
      </c>
      <c r="S38" s="124">
        <f t="shared" si="37"/>
        <v>0</v>
      </c>
      <c r="T38" s="132">
        <f t="shared" si="33"/>
        <v>0</v>
      </c>
    </row>
    <row r="39" ht="15.75" customHeight="1">
      <c r="A39" s="126" t="s">
        <v>281</v>
      </c>
      <c r="B39" s="126" t="s">
        <v>42</v>
      </c>
      <c r="C39" s="127">
        <v>1.0</v>
      </c>
      <c r="D39" s="98" t="s">
        <v>131</v>
      </c>
      <c r="E39" s="124">
        <f t="shared" ref="E39:S39" si="38">IF(ISNA(INDEX(INDIRECT(E$3&amp;"!$J:$J"),MATCH($B39,INDIRECT(E$3&amp;"!$B:$B"),0),1)),0,INDEX(INDIRECT(E$3&amp;"!$J:$J"),MATCH($B39,INDIRECT(E$3&amp;"!$B:$B"),0),1))</f>
        <v>0</v>
      </c>
      <c r="F39" s="124">
        <f t="shared" si="38"/>
        <v>0</v>
      </c>
      <c r="G39" s="124">
        <f t="shared" si="38"/>
        <v>0</v>
      </c>
      <c r="H39" s="124">
        <f t="shared" si="38"/>
        <v>0</v>
      </c>
      <c r="I39" s="124">
        <f t="shared" si="38"/>
        <v>0</v>
      </c>
      <c r="J39" s="124">
        <f t="shared" si="38"/>
        <v>0</v>
      </c>
      <c r="K39" s="124">
        <f t="shared" si="38"/>
        <v>0</v>
      </c>
      <c r="L39" s="124">
        <f t="shared" si="38"/>
        <v>0</v>
      </c>
      <c r="M39" s="124">
        <f t="shared" si="38"/>
        <v>0</v>
      </c>
      <c r="N39" s="124">
        <f t="shared" si="38"/>
        <v>0</v>
      </c>
      <c r="O39" s="124">
        <f t="shared" si="38"/>
        <v>0</v>
      </c>
      <c r="P39" s="124">
        <f t="shared" si="38"/>
        <v>0</v>
      </c>
      <c r="Q39" s="124">
        <f t="shared" si="38"/>
        <v>0</v>
      </c>
      <c r="R39" s="124">
        <f t="shared" si="38"/>
        <v>0</v>
      </c>
      <c r="S39" s="124">
        <f t="shared" si="38"/>
        <v>0</v>
      </c>
      <c r="T39" s="132">
        <f t="shared" si="33"/>
        <v>0</v>
      </c>
    </row>
    <row r="40" ht="15.75" customHeight="1">
      <c r="A40" s="126" t="s">
        <v>281</v>
      </c>
      <c r="B40" s="126" t="s">
        <v>43</v>
      </c>
      <c r="C40" s="127">
        <v>1.0</v>
      </c>
      <c r="D40" s="98" t="s">
        <v>131</v>
      </c>
      <c r="E40" s="124">
        <f t="shared" ref="E40:S40" si="39">IF(ISNA(INDEX(INDIRECT(E$3&amp;"!$J:$J"),MATCH($B40,INDIRECT(E$3&amp;"!$B:$B"),0),1)),0,INDEX(INDIRECT(E$3&amp;"!$J:$J"),MATCH($B40,INDIRECT(E$3&amp;"!$B:$B"),0),1))</f>
        <v>0</v>
      </c>
      <c r="F40" s="124">
        <f t="shared" si="39"/>
        <v>0</v>
      </c>
      <c r="G40" s="124">
        <f t="shared" si="39"/>
        <v>0</v>
      </c>
      <c r="H40" s="124">
        <f t="shared" si="39"/>
        <v>0</v>
      </c>
      <c r="I40" s="124">
        <f t="shared" si="39"/>
        <v>0</v>
      </c>
      <c r="J40" s="124">
        <f t="shared" si="39"/>
        <v>0</v>
      </c>
      <c r="K40" s="124">
        <f t="shared" si="39"/>
        <v>0</v>
      </c>
      <c r="L40" s="124">
        <f t="shared" si="39"/>
        <v>0</v>
      </c>
      <c r="M40" s="124">
        <f t="shared" si="39"/>
        <v>0</v>
      </c>
      <c r="N40" s="124">
        <f t="shared" si="39"/>
        <v>0</v>
      </c>
      <c r="O40" s="124">
        <f t="shared" si="39"/>
        <v>0</v>
      </c>
      <c r="P40" s="124">
        <f t="shared" si="39"/>
        <v>0</v>
      </c>
      <c r="Q40" s="124">
        <f t="shared" si="39"/>
        <v>0</v>
      </c>
      <c r="R40" s="124">
        <f t="shared" si="39"/>
        <v>0</v>
      </c>
      <c r="S40" s="124">
        <f t="shared" si="39"/>
        <v>0</v>
      </c>
      <c r="T40" s="132">
        <f t="shared" si="33"/>
        <v>0</v>
      </c>
    </row>
    <row r="41" ht="15.75" customHeight="1">
      <c r="A41" s="126" t="s">
        <v>281</v>
      </c>
      <c r="B41" s="126" t="s">
        <v>44</v>
      </c>
      <c r="C41" s="127">
        <v>1.0</v>
      </c>
      <c r="D41" s="128" t="s">
        <v>282</v>
      </c>
      <c r="E41" s="124">
        <f t="shared" ref="E41:S41" si="40">IF(ISNA(INDEX(INDIRECT(E$3&amp;"!$J:$J"),MATCH($B41,INDIRECT(E$3&amp;"!$B:$B"),0),1)),0,INDEX(INDIRECT(E$3&amp;"!$J:$J"),MATCH($B41,INDIRECT(E$3&amp;"!$B:$B"),0),1))</f>
        <v>0</v>
      </c>
      <c r="F41" s="124">
        <f t="shared" si="40"/>
        <v>0</v>
      </c>
      <c r="G41" s="124">
        <f t="shared" si="40"/>
        <v>0</v>
      </c>
      <c r="H41" s="124">
        <f t="shared" si="40"/>
        <v>0</v>
      </c>
      <c r="I41" s="124">
        <f t="shared" si="40"/>
        <v>0</v>
      </c>
      <c r="J41" s="124">
        <f t="shared" si="40"/>
        <v>0</v>
      </c>
      <c r="K41" s="124">
        <f t="shared" si="40"/>
        <v>0</v>
      </c>
      <c r="L41" s="124">
        <f t="shared" si="40"/>
        <v>0</v>
      </c>
      <c r="M41" s="124">
        <f t="shared" si="40"/>
        <v>0</v>
      </c>
      <c r="N41" s="124">
        <f t="shared" si="40"/>
        <v>0</v>
      </c>
      <c r="O41" s="124">
        <f t="shared" si="40"/>
        <v>0</v>
      </c>
      <c r="P41" s="124">
        <f t="shared" si="40"/>
        <v>0</v>
      </c>
      <c r="Q41" s="124">
        <f t="shared" si="40"/>
        <v>0</v>
      </c>
      <c r="R41" s="124">
        <f t="shared" si="40"/>
        <v>0</v>
      </c>
      <c r="S41" s="124">
        <f t="shared" si="40"/>
        <v>0</v>
      </c>
      <c r="T41" s="132">
        <f t="shared" si="33"/>
        <v>0</v>
      </c>
    </row>
    <row r="42" ht="15.75" customHeight="1">
      <c r="A42" s="126" t="s">
        <v>281</v>
      </c>
      <c r="B42" s="126" t="s">
        <v>45</v>
      </c>
      <c r="C42" s="127">
        <v>1.0</v>
      </c>
      <c r="D42" s="128" t="s">
        <v>282</v>
      </c>
      <c r="E42" s="124">
        <f t="shared" ref="E42:S42" si="41">IF(ISNA(INDEX(INDIRECT(E$3&amp;"!$J:$J"),MATCH($B42,INDIRECT(E$3&amp;"!$B:$B"),0),1)),0,INDEX(INDIRECT(E$3&amp;"!$J:$J"),MATCH($B42,INDIRECT(E$3&amp;"!$B:$B"),0),1))</f>
        <v>0</v>
      </c>
      <c r="F42" s="124">
        <f t="shared" si="41"/>
        <v>0</v>
      </c>
      <c r="G42" s="124">
        <f t="shared" si="41"/>
        <v>0</v>
      </c>
      <c r="H42" s="124">
        <f t="shared" si="41"/>
        <v>0</v>
      </c>
      <c r="I42" s="124">
        <f t="shared" si="41"/>
        <v>0</v>
      </c>
      <c r="J42" s="124">
        <f t="shared" si="41"/>
        <v>0</v>
      </c>
      <c r="K42" s="124">
        <f t="shared" si="41"/>
        <v>0</v>
      </c>
      <c r="L42" s="124">
        <f t="shared" si="41"/>
        <v>0</v>
      </c>
      <c r="M42" s="124">
        <f t="shared" si="41"/>
        <v>0</v>
      </c>
      <c r="N42" s="124">
        <f t="shared" si="41"/>
        <v>0</v>
      </c>
      <c r="O42" s="124">
        <f t="shared" si="41"/>
        <v>0</v>
      </c>
      <c r="P42" s="124">
        <f t="shared" si="41"/>
        <v>0</v>
      </c>
      <c r="Q42" s="124">
        <f t="shared" si="41"/>
        <v>0</v>
      </c>
      <c r="R42" s="124">
        <f t="shared" si="41"/>
        <v>0</v>
      </c>
      <c r="S42" s="124">
        <f t="shared" si="41"/>
        <v>0</v>
      </c>
      <c r="T42" s="132">
        <f t="shared" si="33"/>
        <v>0</v>
      </c>
    </row>
    <row r="43" ht="15.75" customHeight="1">
      <c r="A43" s="126" t="s">
        <v>281</v>
      </c>
      <c r="B43" s="126" t="s">
        <v>46</v>
      </c>
      <c r="C43" s="127">
        <v>1.0</v>
      </c>
      <c r="D43" s="128" t="s">
        <v>283</v>
      </c>
      <c r="E43" s="124">
        <f t="shared" ref="E43:S43" si="42">IF(ISNA(INDEX(INDIRECT(E$3&amp;"!$J:$J"),MATCH($B43,INDIRECT(E$3&amp;"!$B:$B"),0),1)),0,INDEX(INDIRECT(E$3&amp;"!$J:$J"),MATCH($B43,INDIRECT(E$3&amp;"!$B:$B"),0),1))</f>
        <v>0</v>
      </c>
      <c r="F43" s="124">
        <f t="shared" si="42"/>
        <v>0</v>
      </c>
      <c r="G43" s="124">
        <f t="shared" si="42"/>
        <v>0</v>
      </c>
      <c r="H43" s="124">
        <f t="shared" si="42"/>
        <v>0</v>
      </c>
      <c r="I43" s="124">
        <f t="shared" si="42"/>
        <v>0</v>
      </c>
      <c r="J43" s="124">
        <f t="shared" si="42"/>
        <v>0</v>
      </c>
      <c r="K43" s="124">
        <f t="shared" si="42"/>
        <v>0</v>
      </c>
      <c r="L43" s="124">
        <f t="shared" si="42"/>
        <v>0</v>
      </c>
      <c r="M43" s="124">
        <f t="shared" si="42"/>
        <v>0</v>
      </c>
      <c r="N43" s="124">
        <f t="shared" si="42"/>
        <v>0</v>
      </c>
      <c r="O43" s="124">
        <f t="shared" si="42"/>
        <v>0</v>
      </c>
      <c r="P43" s="124">
        <f t="shared" si="42"/>
        <v>0</v>
      </c>
      <c r="Q43" s="124">
        <f t="shared" si="42"/>
        <v>0</v>
      </c>
      <c r="R43" s="124">
        <f t="shared" si="42"/>
        <v>0</v>
      </c>
      <c r="S43" s="124">
        <f t="shared" si="42"/>
        <v>0</v>
      </c>
      <c r="T43" s="132">
        <f t="shared" si="33"/>
        <v>0</v>
      </c>
    </row>
    <row r="44" ht="15.75" customHeight="1">
      <c r="A44" s="126" t="s">
        <v>281</v>
      </c>
      <c r="B44" s="126" t="s">
        <v>47</v>
      </c>
      <c r="C44" s="127">
        <v>1.0</v>
      </c>
      <c r="D44" s="128" t="s">
        <v>282</v>
      </c>
      <c r="E44" s="124">
        <f t="shared" ref="E44:S44" si="43">IF(ISNA(INDEX(INDIRECT(E$3&amp;"!$J:$J"),MATCH($B44,INDIRECT(E$3&amp;"!$B:$B"),0),1)),0,INDEX(INDIRECT(E$3&amp;"!$J:$J"),MATCH($B44,INDIRECT(E$3&amp;"!$B:$B"),0),1))</f>
        <v>0</v>
      </c>
      <c r="F44" s="124">
        <f t="shared" si="43"/>
        <v>0</v>
      </c>
      <c r="G44" s="124">
        <f t="shared" si="43"/>
        <v>0</v>
      </c>
      <c r="H44" s="124">
        <f t="shared" si="43"/>
        <v>0</v>
      </c>
      <c r="I44" s="124">
        <f t="shared" si="43"/>
        <v>0</v>
      </c>
      <c r="J44" s="124">
        <f t="shared" si="43"/>
        <v>0</v>
      </c>
      <c r="K44" s="124">
        <f t="shared" si="43"/>
        <v>0</v>
      </c>
      <c r="L44" s="124">
        <f t="shared" si="43"/>
        <v>0</v>
      </c>
      <c r="M44" s="124">
        <f t="shared" si="43"/>
        <v>0</v>
      </c>
      <c r="N44" s="124">
        <f t="shared" si="43"/>
        <v>0</v>
      </c>
      <c r="O44" s="124">
        <f t="shared" si="43"/>
        <v>0</v>
      </c>
      <c r="P44" s="124">
        <f t="shared" si="43"/>
        <v>0</v>
      </c>
      <c r="Q44" s="124">
        <f t="shared" si="43"/>
        <v>0</v>
      </c>
      <c r="R44" s="124">
        <f t="shared" si="43"/>
        <v>0</v>
      </c>
      <c r="S44" s="124">
        <f t="shared" si="43"/>
        <v>0</v>
      </c>
      <c r="T44" s="132">
        <f t="shared" si="33"/>
        <v>0</v>
      </c>
    </row>
    <row r="45" ht="15.75" customHeight="1">
      <c r="A45" s="126" t="s">
        <v>281</v>
      </c>
      <c r="B45" s="126" t="s">
        <v>48</v>
      </c>
      <c r="C45" s="127">
        <v>1.0</v>
      </c>
      <c r="D45" s="128" t="s">
        <v>284</v>
      </c>
      <c r="E45" s="124">
        <f t="shared" ref="E45:S45" si="44">IF(ISNA(INDEX(INDIRECT(E$3&amp;"!$J:$J"),MATCH($B45,INDIRECT(E$3&amp;"!$B:$B"),0),1)),0,INDEX(INDIRECT(E$3&amp;"!$J:$J"),MATCH($B45,INDIRECT(E$3&amp;"!$B:$B"),0),1))</f>
        <v>0</v>
      </c>
      <c r="F45" s="124">
        <f t="shared" si="44"/>
        <v>0</v>
      </c>
      <c r="G45" s="124">
        <f t="shared" si="44"/>
        <v>0</v>
      </c>
      <c r="H45" s="124">
        <f t="shared" si="44"/>
        <v>0</v>
      </c>
      <c r="I45" s="124">
        <f t="shared" si="44"/>
        <v>0</v>
      </c>
      <c r="J45" s="124">
        <f t="shared" si="44"/>
        <v>0</v>
      </c>
      <c r="K45" s="124">
        <f t="shared" si="44"/>
        <v>0</v>
      </c>
      <c r="L45" s="124">
        <f t="shared" si="44"/>
        <v>0</v>
      </c>
      <c r="M45" s="124">
        <f t="shared" si="44"/>
        <v>0</v>
      </c>
      <c r="N45" s="124">
        <f t="shared" si="44"/>
        <v>0</v>
      </c>
      <c r="O45" s="124">
        <f t="shared" si="44"/>
        <v>0</v>
      </c>
      <c r="P45" s="124">
        <f t="shared" si="44"/>
        <v>0</v>
      </c>
      <c r="Q45" s="124">
        <f t="shared" si="44"/>
        <v>0</v>
      </c>
      <c r="R45" s="124">
        <f t="shared" si="44"/>
        <v>0</v>
      </c>
      <c r="S45" s="124">
        <f t="shared" si="44"/>
        <v>0</v>
      </c>
      <c r="T45" s="132">
        <f t="shared" si="33"/>
        <v>0</v>
      </c>
    </row>
    <row r="46" ht="15.75" customHeight="1">
      <c r="A46" s="126" t="s">
        <v>281</v>
      </c>
      <c r="B46" s="126" t="s">
        <v>49</v>
      </c>
      <c r="C46" s="127">
        <v>1.0</v>
      </c>
      <c r="D46" s="98" t="s">
        <v>131</v>
      </c>
      <c r="E46" s="124">
        <f t="shared" ref="E46:S46" si="45">IF(ISNA(INDEX(INDIRECT(E$3&amp;"!$J:$J"),MATCH($B46,INDIRECT(E$3&amp;"!$B:$B"),0),1)),0,INDEX(INDIRECT(E$3&amp;"!$J:$J"),MATCH($B46,INDIRECT(E$3&amp;"!$B:$B"),0),1))</f>
        <v>0</v>
      </c>
      <c r="F46" s="124">
        <f t="shared" si="45"/>
        <v>0</v>
      </c>
      <c r="G46" s="124">
        <f t="shared" si="45"/>
        <v>0</v>
      </c>
      <c r="H46" s="124">
        <f t="shared" si="45"/>
        <v>0</v>
      </c>
      <c r="I46" s="124">
        <f t="shared" si="45"/>
        <v>0</v>
      </c>
      <c r="J46" s="124">
        <f t="shared" si="45"/>
        <v>0</v>
      </c>
      <c r="K46" s="124">
        <f t="shared" si="45"/>
        <v>0</v>
      </c>
      <c r="L46" s="124">
        <f t="shared" si="45"/>
        <v>0</v>
      </c>
      <c r="M46" s="124">
        <f t="shared" si="45"/>
        <v>0</v>
      </c>
      <c r="N46" s="124">
        <f t="shared" si="45"/>
        <v>0</v>
      </c>
      <c r="O46" s="124">
        <f t="shared" si="45"/>
        <v>0</v>
      </c>
      <c r="P46" s="124">
        <f t="shared" si="45"/>
        <v>0</v>
      </c>
      <c r="Q46" s="124">
        <f t="shared" si="45"/>
        <v>0</v>
      </c>
      <c r="R46" s="124">
        <f t="shared" si="45"/>
        <v>0</v>
      </c>
      <c r="S46" s="124">
        <f t="shared" si="45"/>
        <v>0</v>
      </c>
      <c r="T46" s="132">
        <f t="shared" si="33"/>
        <v>0</v>
      </c>
    </row>
    <row r="47" ht="15.75" customHeight="1">
      <c r="A47" s="126" t="s">
        <v>281</v>
      </c>
      <c r="B47" s="126" t="s">
        <v>50</v>
      </c>
      <c r="C47" s="127">
        <v>1.0</v>
      </c>
      <c r="D47" s="98" t="s">
        <v>131</v>
      </c>
      <c r="E47" s="124">
        <f t="shared" ref="E47:S47" si="46">IF(ISNA(INDEX(INDIRECT(E$3&amp;"!$J:$J"),MATCH($B47,INDIRECT(E$3&amp;"!$B:$B"),0),1)),0,INDEX(INDIRECT(E$3&amp;"!$J:$J"),MATCH($B47,INDIRECT(E$3&amp;"!$B:$B"),0),1))</f>
        <v>0</v>
      </c>
      <c r="F47" s="124">
        <f t="shared" si="46"/>
        <v>0</v>
      </c>
      <c r="G47" s="124">
        <f t="shared" si="46"/>
        <v>0</v>
      </c>
      <c r="H47" s="124">
        <f t="shared" si="46"/>
        <v>0</v>
      </c>
      <c r="I47" s="124">
        <f t="shared" si="46"/>
        <v>0</v>
      </c>
      <c r="J47" s="124">
        <f t="shared" si="46"/>
        <v>0</v>
      </c>
      <c r="K47" s="124">
        <f t="shared" si="46"/>
        <v>0</v>
      </c>
      <c r="L47" s="124">
        <f t="shared" si="46"/>
        <v>0</v>
      </c>
      <c r="M47" s="124">
        <f t="shared" si="46"/>
        <v>0</v>
      </c>
      <c r="N47" s="124">
        <f t="shared" si="46"/>
        <v>0</v>
      </c>
      <c r="O47" s="124">
        <f t="shared" si="46"/>
        <v>0</v>
      </c>
      <c r="P47" s="124">
        <f t="shared" si="46"/>
        <v>0</v>
      </c>
      <c r="Q47" s="124">
        <f t="shared" si="46"/>
        <v>0</v>
      </c>
      <c r="R47" s="124">
        <f t="shared" si="46"/>
        <v>0</v>
      </c>
      <c r="S47" s="124">
        <f t="shared" si="46"/>
        <v>0</v>
      </c>
      <c r="T47" s="132">
        <f t="shared" si="33"/>
        <v>0</v>
      </c>
    </row>
    <row r="48" ht="15.75" customHeight="1">
      <c r="A48" s="126" t="s">
        <v>281</v>
      </c>
      <c r="B48" s="134" t="s">
        <v>51</v>
      </c>
      <c r="C48" s="127">
        <v>1.0</v>
      </c>
      <c r="D48" s="98" t="s">
        <v>131</v>
      </c>
      <c r="E48" s="124">
        <f t="shared" ref="E48:S48" si="47">IF(ISNA(INDEX(INDIRECT(E$3&amp;"!$J:$J"),MATCH($B48,INDIRECT(E$3&amp;"!$B:$B"),0),1)),0,INDEX(INDIRECT(E$3&amp;"!$J:$J"),MATCH($B48,INDIRECT(E$3&amp;"!$B:$B"),0),1))</f>
        <v>0</v>
      </c>
      <c r="F48" s="124">
        <f t="shared" si="47"/>
        <v>0</v>
      </c>
      <c r="G48" s="124">
        <f t="shared" si="47"/>
        <v>0</v>
      </c>
      <c r="H48" s="124">
        <f t="shared" si="47"/>
        <v>0</v>
      </c>
      <c r="I48" s="124">
        <f t="shared" si="47"/>
        <v>0</v>
      </c>
      <c r="J48" s="124">
        <f t="shared" si="47"/>
        <v>0</v>
      </c>
      <c r="K48" s="124">
        <f t="shared" si="47"/>
        <v>0</v>
      </c>
      <c r="L48" s="124">
        <f t="shared" si="47"/>
        <v>0</v>
      </c>
      <c r="M48" s="124">
        <f t="shared" si="47"/>
        <v>0</v>
      </c>
      <c r="N48" s="124">
        <f t="shared" si="47"/>
        <v>0</v>
      </c>
      <c r="O48" s="124">
        <f t="shared" si="47"/>
        <v>0</v>
      </c>
      <c r="P48" s="124">
        <f t="shared" si="47"/>
        <v>0</v>
      </c>
      <c r="Q48" s="124">
        <f t="shared" si="47"/>
        <v>0</v>
      </c>
      <c r="R48" s="124">
        <f t="shared" si="47"/>
        <v>0</v>
      </c>
      <c r="S48" s="124">
        <f t="shared" si="47"/>
        <v>0</v>
      </c>
      <c r="T48" s="132">
        <f t="shared" si="33"/>
        <v>0</v>
      </c>
    </row>
    <row r="49" ht="15.75" customHeight="1">
      <c r="A49" s="126" t="s">
        <v>281</v>
      </c>
      <c r="B49" s="135" t="s">
        <v>52</v>
      </c>
      <c r="C49" s="136">
        <v>1.0</v>
      </c>
      <c r="D49" s="137" t="s">
        <v>285</v>
      </c>
      <c r="E49" s="124">
        <f t="shared" ref="E49:S49" si="48">IF(ISNA(INDEX(INDIRECT(E$3&amp;"!$J:$J"),MATCH($B49,INDIRECT(E$3&amp;"!$B:$B"),0),1)),0,INDEX(INDIRECT(E$3&amp;"!$J:$J"),MATCH($B49,INDIRECT(E$3&amp;"!$B:$B"),0),1))</f>
        <v>0</v>
      </c>
      <c r="F49" s="124">
        <f t="shared" si="48"/>
        <v>0</v>
      </c>
      <c r="G49" s="124">
        <f t="shared" si="48"/>
        <v>0</v>
      </c>
      <c r="H49" s="124">
        <f t="shared" si="48"/>
        <v>0</v>
      </c>
      <c r="I49" s="124">
        <f t="shared" si="48"/>
        <v>0</v>
      </c>
      <c r="J49" s="124">
        <f t="shared" si="48"/>
        <v>0</v>
      </c>
      <c r="K49" s="124">
        <f t="shared" si="48"/>
        <v>1</v>
      </c>
      <c r="L49" s="124">
        <f t="shared" si="48"/>
        <v>0</v>
      </c>
      <c r="M49" s="124">
        <f t="shared" si="48"/>
        <v>0</v>
      </c>
      <c r="N49" s="124">
        <f t="shared" si="48"/>
        <v>0</v>
      </c>
      <c r="O49" s="124">
        <f t="shared" si="48"/>
        <v>0</v>
      </c>
      <c r="P49" s="124">
        <f t="shared" si="48"/>
        <v>0</v>
      </c>
      <c r="Q49" s="124">
        <f t="shared" si="48"/>
        <v>0</v>
      </c>
      <c r="R49" s="124">
        <f t="shared" si="48"/>
        <v>0</v>
      </c>
      <c r="S49" s="124">
        <f t="shared" si="48"/>
        <v>0</v>
      </c>
      <c r="T49" s="132">
        <f t="shared" si="33"/>
        <v>1</v>
      </c>
    </row>
    <row r="50" ht="15.75" customHeight="1">
      <c r="A50" s="126" t="s">
        <v>281</v>
      </c>
      <c r="B50" s="135" t="s">
        <v>53</v>
      </c>
      <c r="C50" s="136">
        <v>1.0</v>
      </c>
      <c r="D50" s="137" t="s">
        <v>286</v>
      </c>
      <c r="E50" s="124">
        <f t="shared" ref="E50:S50" si="49">IF(ISNA(INDEX(INDIRECT(E$3&amp;"!$J:$J"),MATCH($B50,INDIRECT(E$3&amp;"!$B:$B"),0),1)),0,INDEX(INDIRECT(E$3&amp;"!$J:$J"),MATCH($B50,INDIRECT(E$3&amp;"!$B:$B"),0),1))</f>
        <v>0</v>
      </c>
      <c r="F50" s="124">
        <f t="shared" si="49"/>
        <v>0</v>
      </c>
      <c r="G50" s="124">
        <f t="shared" si="49"/>
        <v>0</v>
      </c>
      <c r="H50" s="124">
        <f t="shared" si="49"/>
        <v>0</v>
      </c>
      <c r="I50" s="124">
        <f t="shared" si="49"/>
        <v>0</v>
      </c>
      <c r="J50" s="124">
        <f t="shared" si="49"/>
        <v>0</v>
      </c>
      <c r="K50" s="124">
        <f t="shared" si="49"/>
        <v>0</v>
      </c>
      <c r="L50" s="124">
        <f t="shared" si="49"/>
        <v>0</v>
      </c>
      <c r="M50" s="124">
        <f t="shared" si="49"/>
        <v>0</v>
      </c>
      <c r="N50" s="124">
        <f t="shared" si="49"/>
        <v>0</v>
      </c>
      <c r="O50" s="124">
        <f t="shared" si="49"/>
        <v>0</v>
      </c>
      <c r="P50" s="124">
        <f t="shared" si="49"/>
        <v>0</v>
      </c>
      <c r="Q50" s="124">
        <f t="shared" si="49"/>
        <v>0</v>
      </c>
      <c r="R50" s="124">
        <f t="shared" si="49"/>
        <v>0</v>
      </c>
      <c r="S50" s="124">
        <f t="shared" si="49"/>
        <v>0</v>
      </c>
      <c r="T50" s="132">
        <f t="shared" si="33"/>
        <v>0</v>
      </c>
    </row>
    <row r="51" ht="15.75" customHeight="1">
      <c r="A51" s="126" t="s">
        <v>281</v>
      </c>
      <c r="B51" s="135" t="s">
        <v>54</v>
      </c>
      <c r="C51" s="136">
        <v>1.0</v>
      </c>
      <c r="D51" s="137" t="s">
        <v>285</v>
      </c>
      <c r="E51" s="124">
        <f t="shared" ref="E51:S51" si="50">IF(ISNA(INDEX(INDIRECT(E$3&amp;"!$J:$J"),MATCH($B51,INDIRECT(E$3&amp;"!$B:$B"),0),1)),0,INDEX(INDIRECT(E$3&amp;"!$J:$J"),MATCH($B51,INDIRECT(E$3&amp;"!$B:$B"),0),1))</f>
        <v>0</v>
      </c>
      <c r="F51" s="124">
        <f t="shared" si="50"/>
        <v>0</v>
      </c>
      <c r="G51" s="124">
        <f t="shared" si="50"/>
        <v>0</v>
      </c>
      <c r="H51" s="124">
        <f t="shared" si="50"/>
        <v>0</v>
      </c>
      <c r="I51" s="124">
        <f t="shared" si="50"/>
        <v>0</v>
      </c>
      <c r="J51" s="124">
        <f t="shared" si="50"/>
        <v>0</v>
      </c>
      <c r="K51" s="124">
        <f t="shared" si="50"/>
        <v>0</v>
      </c>
      <c r="L51" s="124">
        <f t="shared" si="50"/>
        <v>0</v>
      </c>
      <c r="M51" s="124">
        <f t="shared" si="50"/>
        <v>0</v>
      </c>
      <c r="N51" s="124">
        <f t="shared" si="50"/>
        <v>0</v>
      </c>
      <c r="O51" s="124">
        <f t="shared" si="50"/>
        <v>0</v>
      </c>
      <c r="P51" s="124">
        <f t="shared" si="50"/>
        <v>0</v>
      </c>
      <c r="Q51" s="124">
        <f t="shared" si="50"/>
        <v>0</v>
      </c>
      <c r="R51" s="124">
        <f t="shared" si="50"/>
        <v>0</v>
      </c>
      <c r="S51" s="124">
        <f t="shared" si="50"/>
        <v>0</v>
      </c>
      <c r="T51" s="132">
        <f t="shared" si="33"/>
        <v>0</v>
      </c>
    </row>
    <row r="52" ht="15.75" customHeight="1">
      <c r="A52" s="126" t="s">
        <v>281</v>
      </c>
      <c r="B52" s="126" t="s">
        <v>55</v>
      </c>
      <c r="C52" s="127">
        <v>1.0</v>
      </c>
      <c r="D52" s="98" t="s">
        <v>131</v>
      </c>
      <c r="E52" s="124">
        <f t="shared" ref="E52:S52" si="51">IF(ISNA(INDEX(INDIRECT(E$3&amp;"!$J:$J"),MATCH($B52,INDIRECT(E$3&amp;"!$B:$B"),0),1)),0,INDEX(INDIRECT(E$3&amp;"!$J:$J"),MATCH($B52,INDIRECT(E$3&amp;"!$B:$B"),0),1))</f>
        <v>0</v>
      </c>
      <c r="F52" s="124">
        <f t="shared" si="51"/>
        <v>0</v>
      </c>
      <c r="G52" s="124">
        <f t="shared" si="51"/>
        <v>0</v>
      </c>
      <c r="H52" s="124">
        <f t="shared" si="51"/>
        <v>0</v>
      </c>
      <c r="I52" s="124">
        <f t="shared" si="51"/>
        <v>0</v>
      </c>
      <c r="J52" s="124">
        <f t="shared" si="51"/>
        <v>0</v>
      </c>
      <c r="K52" s="124">
        <f t="shared" si="51"/>
        <v>0</v>
      </c>
      <c r="L52" s="124">
        <f t="shared" si="51"/>
        <v>0</v>
      </c>
      <c r="M52" s="124">
        <f t="shared" si="51"/>
        <v>0</v>
      </c>
      <c r="N52" s="124">
        <f t="shared" si="51"/>
        <v>0</v>
      </c>
      <c r="O52" s="124">
        <f t="shared" si="51"/>
        <v>0</v>
      </c>
      <c r="P52" s="124">
        <f t="shared" si="51"/>
        <v>0</v>
      </c>
      <c r="Q52" s="124">
        <f t="shared" si="51"/>
        <v>0</v>
      </c>
      <c r="R52" s="124">
        <f t="shared" si="51"/>
        <v>0</v>
      </c>
      <c r="S52" s="124">
        <f t="shared" si="51"/>
        <v>0</v>
      </c>
      <c r="T52" s="132">
        <f t="shared" si="33"/>
        <v>0</v>
      </c>
    </row>
    <row r="53" ht="15.75" customHeight="1">
      <c r="A53" s="126" t="s">
        <v>281</v>
      </c>
      <c r="B53" s="126" t="s">
        <v>56</v>
      </c>
      <c r="C53" s="127">
        <v>1.0</v>
      </c>
      <c r="D53" s="98" t="s">
        <v>131</v>
      </c>
      <c r="E53" s="124">
        <f t="shared" ref="E53:S53" si="52">IF(ISNA(INDEX(INDIRECT(E$3&amp;"!$J:$J"),MATCH($B53,INDIRECT(E$3&amp;"!$B:$B"),0),1)),0,INDEX(INDIRECT(E$3&amp;"!$J:$J"),MATCH($B53,INDIRECT(E$3&amp;"!$B:$B"),0),1))</f>
        <v>0</v>
      </c>
      <c r="F53" s="124">
        <f t="shared" si="52"/>
        <v>0</v>
      </c>
      <c r="G53" s="124">
        <f t="shared" si="52"/>
        <v>0</v>
      </c>
      <c r="H53" s="124">
        <f t="shared" si="52"/>
        <v>0</v>
      </c>
      <c r="I53" s="124">
        <f t="shared" si="52"/>
        <v>0</v>
      </c>
      <c r="J53" s="124">
        <f t="shared" si="52"/>
        <v>0</v>
      </c>
      <c r="K53" s="124">
        <f t="shared" si="52"/>
        <v>0</v>
      </c>
      <c r="L53" s="124">
        <f t="shared" si="52"/>
        <v>0</v>
      </c>
      <c r="M53" s="124">
        <f t="shared" si="52"/>
        <v>0</v>
      </c>
      <c r="N53" s="124">
        <f t="shared" si="52"/>
        <v>0</v>
      </c>
      <c r="O53" s="124">
        <f t="shared" si="52"/>
        <v>0</v>
      </c>
      <c r="P53" s="124">
        <f t="shared" si="52"/>
        <v>0</v>
      </c>
      <c r="Q53" s="124">
        <f t="shared" si="52"/>
        <v>0</v>
      </c>
      <c r="R53" s="124">
        <f t="shared" si="52"/>
        <v>0</v>
      </c>
      <c r="S53" s="124">
        <f t="shared" si="52"/>
        <v>0</v>
      </c>
      <c r="T53" s="132">
        <f t="shared" si="33"/>
        <v>0</v>
      </c>
    </row>
    <row r="54" ht="15.75" customHeight="1">
      <c r="A54" s="126" t="s">
        <v>281</v>
      </c>
      <c r="B54" s="126" t="s">
        <v>57</v>
      </c>
      <c r="C54" s="127">
        <v>1.0</v>
      </c>
      <c r="D54" s="98" t="s">
        <v>131</v>
      </c>
      <c r="E54" s="124">
        <f t="shared" ref="E54:S54" si="53">IF(ISNA(INDEX(INDIRECT(E$3&amp;"!$J:$J"),MATCH($B54,INDIRECT(E$3&amp;"!$B:$B"),0),1)),0,INDEX(INDIRECT(E$3&amp;"!$J:$J"),MATCH($B54,INDIRECT(E$3&amp;"!$B:$B"),0),1))</f>
        <v>0</v>
      </c>
      <c r="F54" s="124">
        <f t="shared" si="53"/>
        <v>0</v>
      </c>
      <c r="G54" s="124">
        <f t="shared" si="53"/>
        <v>0</v>
      </c>
      <c r="H54" s="124">
        <f t="shared" si="53"/>
        <v>0</v>
      </c>
      <c r="I54" s="124">
        <f t="shared" si="53"/>
        <v>0</v>
      </c>
      <c r="J54" s="124">
        <f t="shared" si="53"/>
        <v>0</v>
      </c>
      <c r="K54" s="124">
        <f t="shared" si="53"/>
        <v>0</v>
      </c>
      <c r="L54" s="124">
        <f t="shared" si="53"/>
        <v>0</v>
      </c>
      <c r="M54" s="124">
        <f t="shared" si="53"/>
        <v>0</v>
      </c>
      <c r="N54" s="124">
        <f t="shared" si="53"/>
        <v>0</v>
      </c>
      <c r="O54" s="124">
        <f t="shared" si="53"/>
        <v>0</v>
      </c>
      <c r="P54" s="124">
        <f t="shared" si="53"/>
        <v>0</v>
      </c>
      <c r="Q54" s="124">
        <f t="shared" si="53"/>
        <v>0</v>
      </c>
      <c r="R54" s="124">
        <f t="shared" si="53"/>
        <v>0</v>
      </c>
      <c r="S54" s="124">
        <f t="shared" si="53"/>
        <v>0</v>
      </c>
      <c r="T54" s="132">
        <f t="shared" si="33"/>
        <v>0</v>
      </c>
    </row>
    <row r="55" ht="15.75" customHeight="1">
      <c r="A55" s="126" t="s">
        <v>281</v>
      </c>
      <c r="B55" s="126" t="s">
        <v>58</v>
      </c>
      <c r="C55" s="127">
        <v>1.0</v>
      </c>
      <c r="D55" s="98" t="s">
        <v>131</v>
      </c>
      <c r="E55" s="124">
        <f t="shared" ref="E55:S55" si="54">IF(ISNA(INDEX(INDIRECT(E$3&amp;"!$J:$J"),MATCH($B55,INDIRECT(E$3&amp;"!$B:$B"),0),1)),0,INDEX(INDIRECT(E$3&amp;"!$J:$J"),MATCH($B55,INDIRECT(E$3&amp;"!$B:$B"),0),1))</f>
        <v>0</v>
      </c>
      <c r="F55" s="124">
        <f t="shared" si="54"/>
        <v>0</v>
      </c>
      <c r="G55" s="124">
        <f t="shared" si="54"/>
        <v>0</v>
      </c>
      <c r="H55" s="124">
        <f t="shared" si="54"/>
        <v>0</v>
      </c>
      <c r="I55" s="124">
        <f t="shared" si="54"/>
        <v>0</v>
      </c>
      <c r="J55" s="124">
        <f t="shared" si="54"/>
        <v>0</v>
      </c>
      <c r="K55" s="124">
        <f t="shared" si="54"/>
        <v>0</v>
      </c>
      <c r="L55" s="124">
        <f t="shared" si="54"/>
        <v>0</v>
      </c>
      <c r="M55" s="124">
        <f t="shared" si="54"/>
        <v>0</v>
      </c>
      <c r="N55" s="124">
        <f t="shared" si="54"/>
        <v>0</v>
      </c>
      <c r="O55" s="124">
        <f t="shared" si="54"/>
        <v>0</v>
      </c>
      <c r="P55" s="124">
        <f t="shared" si="54"/>
        <v>0</v>
      </c>
      <c r="Q55" s="124">
        <f t="shared" si="54"/>
        <v>0</v>
      </c>
      <c r="R55" s="124">
        <f t="shared" si="54"/>
        <v>0</v>
      </c>
      <c r="S55" s="124">
        <f t="shared" si="54"/>
        <v>0</v>
      </c>
      <c r="T55" s="132">
        <f t="shared" si="33"/>
        <v>0</v>
      </c>
    </row>
    <row r="56" ht="15.75" customHeight="1">
      <c r="A56" s="126" t="s">
        <v>281</v>
      </c>
      <c r="B56" s="126" t="s">
        <v>59</v>
      </c>
      <c r="C56" s="127">
        <v>1.0</v>
      </c>
      <c r="D56" s="98" t="s">
        <v>287</v>
      </c>
      <c r="E56" s="124">
        <f t="shared" ref="E56:S56" si="55">IF(ISNA(INDEX(INDIRECT(E$3&amp;"!$J:$J"),MATCH($B56,INDIRECT(E$3&amp;"!$B:$B"),0),1)),0,INDEX(INDIRECT(E$3&amp;"!$J:$J"),MATCH($B56,INDIRECT(E$3&amp;"!$B:$B"),0),1))</f>
        <v>0</v>
      </c>
      <c r="F56" s="124">
        <f t="shared" si="55"/>
        <v>0</v>
      </c>
      <c r="G56" s="124">
        <f t="shared" si="55"/>
        <v>0</v>
      </c>
      <c r="H56" s="124">
        <f t="shared" si="55"/>
        <v>0</v>
      </c>
      <c r="I56" s="124">
        <f t="shared" si="55"/>
        <v>0</v>
      </c>
      <c r="J56" s="124">
        <f t="shared" si="55"/>
        <v>0</v>
      </c>
      <c r="K56" s="124">
        <f t="shared" si="55"/>
        <v>0</v>
      </c>
      <c r="L56" s="124">
        <f t="shared" si="55"/>
        <v>0</v>
      </c>
      <c r="M56" s="124">
        <f t="shared" si="55"/>
        <v>0</v>
      </c>
      <c r="N56" s="124">
        <f t="shared" si="55"/>
        <v>0</v>
      </c>
      <c r="O56" s="124">
        <f t="shared" si="55"/>
        <v>0</v>
      </c>
      <c r="P56" s="124">
        <f t="shared" si="55"/>
        <v>0</v>
      </c>
      <c r="Q56" s="124">
        <f t="shared" si="55"/>
        <v>0</v>
      </c>
      <c r="R56" s="124">
        <f t="shared" si="55"/>
        <v>0</v>
      </c>
      <c r="S56" s="124">
        <f t="shared" si="55"/>
        <v>0</v>
      </c>
      <c r="T56" s="132">
        <f t="shared" si="33"/>
        <v>0</v>
      </c>
    </row>
    <row r="57" ht="15.75" customHeight="1">
      <c r="A57" s="126" t="s">
        <v>281</v>
      </c>
      <c r="B57" s="130" t="s">
        <v>60</v>
      </c>
      <c r="C57" s="127">
        <v>1.0</v>
      </c>
      <c r="D57" s="98" t="s">
        <v>131</v>
      </c>
      <c r="E57" s="124">
        <f t="shared" ref="E57:S57" si="56">IF(ISNA(INDEX(INDIRECT(E$3&amp;"!$J:$J"),MATCH($B57,INDIRECT(E$3&amp;"!$B:$B"),0),1)),0,INDEX(INDIRECT(E$3&amp;"!$J:$J"),MATCH($B57,INDIRECT(E$3&amp;"!$B:$B"),0),1))</f>
        <v>0</v>
      </c>
      <c r="F57" s="124">
        <f t="shared" si="56"/>
        <v>0</v>
      </c>
      <c r="G57" s="124">
        <f t="shared" si="56"/>
        <v>0</v>
      </c>
      <c r="H57" s="124">
        <f t="shared" si="56"/>
        <v>0</v>
      </c>
      <c r="I57" s="124">
        <f t="shared" si="56"/>
        <v>0</v>
      </c>
      <c r="J57" s="124">
        <f t="shared" si="56"/>
        <v>0</v>
      </c>
      <c r="K57" s="124">
        <f t="shared" si="56"/>
        <v>0</v>
      </c>
      <c r="L57" s="124">
        <f t="shared" si="56"/>
        <v>0</v>
      </c>
      <c r="M57" s="124">
        <f t="shared" si="56"/>
        <v>0</v>
      </c>
      <c r="N57" s="124">
        <f t="shared" si="56"/>
        <v>0</v>
      </c>
      <c r="O57" s="124">
        <f t="shared" si="56"/>
        <v>0</v>
      </c>
      <c r="P57" s="124">
        <f t="shared" si="56"/>
        <v>0</v>
      </c>
      <c r="Q57" s="124">
        <f t="shared" si="56"/>
        <v>0</v>
      </c>
      <c r="R57" s="124">
        <f t="shared" si="56"/>
        <v>0</v>
      </c>
      <c r="S57" s="124">
        <f t="shared" si="56"/>
        <v>0</v>
      </c>
      <c r="T57" s="132">
        <f t="shared" si="33"/>
        <v>0</v>
      </c>
    </row>
    <row r="58" ht="15.75" customHeight="1">
      <c r="A58" s="126" t="s">
        <v>281</v>
      </c>
      <c r="B58" s="126" t="s">
        <v>61</v>
      </c>
      <c r="C58" s="127">
        <v>1.0</v>
      </c>
      <c r="D58" s="98" t="s">
        <v>131</v>
      </c>
      <c r="E58" s="124">
        <f t="shared" ref="E58:S58" si="57">IF(ISNA(INDEX(INDIRECT(E$3&amp;"!$J:$J"),MATCH($B58,INDIRECT(E$3&amp;"!$B:$B"),0),1)),0,INDEX(INDIRECT(E$3&amp;"!$J:$J"),MATCH($B58,INDIRECT(E$3&amp;"!$B:$B"),0),1))</f>
        <v>0</v>
      </c>
      <c r="F58" s="124">
        <f t="shared" si="57"/>
        <v>0</v>
      </c>
      <c r="G58" s="124">
        <f t="shared" si="57"/>
        <v>0</v>
      </c>
      <c r="H58" s="124">
        <f t="shared" si="57"/>
        <v>0</v>
      </c>
      <c r="I58" s="124">
        <f t="shared" si="57"/>
        <v>0</v>
      </c>
      <c r="J58" s="124">
        <f t="shared" si="57"/>
        <v>0</v>
      </c>
      <c r="K58" s="124">
        <f t="shared" si="57"/>
        <v>0</v>
      </c>
      <c r="L58" s="124">
        <f t="shared" si="57"/>
        <v>0</v>
      </c>
      <c r="M58" s="124">
        <f t="shared" si="57"/>
        <v>0</v>
      </c>
      <c r="N58" s="124">
        <f t="shared" si="57"/>
        <v>0</v>
      </c>
      <c r="O58" s="124">
        <f t="shared" si="57"/>
        <v>0</v>
      </c>
      <c r="P58" s="124">
        <f t="shared" si="57"/>
        <v>0</v>
      </c>
      <c r="Q58" s="124">
        <f t="shared" si="57"/>
        <v>0</v>
      </c>
      <c r="R58" s="124">
        <f t="shared" si="57"/>
        <v>0</v>
      </c>
      <c r="S58" s="124">
        <f t="shared" si="57"/>
        <v>0</v>
      </c>
      <c r="T58" s="132">
        <f t="shared" si="33"/>
        <v>0</v>
      </c>
    </row>
    <row r="59" ht="15.75" customHeight="1">
      <c r="A59" s="126" t="s">
        <v>281</v>
      </c>
      <c r="B59" s="126" t="s">
        <v>62</v>
      </c>
      <c r="C59" s="127">
        <v>1.0</v>
      </c>
      <c r="D59" s="98" t="s">
        <v>131</v>
      </c>
      <c r="E59" s="124">
        <f t="shared" ref="E59:S59" si="58">IF(ISNA(INDEX(INDIRECT(E$3&amp;"!$J:$J"),MATCH($B59,INDIRECT(E$3&amp;"!$B:$B"),0),1)),0,INDEX(INDIRECT(E$3&amp;"!$J:$J"),MATCH($B59,INDIRECT(E$3&amp;"!$B:$B"),0),1))</f>
        <v>0</v>
      </c>
      <c r="F59" s="124">
        <f t="shared" si="58"/>
        <v>0</v>
      </c>
      <c r="G59" s="124">
        <f t="shared" si="58"/>
        <v>0</v>
      </c>
      <c r="H59" s="124">
        <f t="shared" si="58"/>
        <v>0</v>
      </c>
      <c r="I59" s="124">
        <f t="shared" si="58"/>
        <v>0</v>
      </c>
      <c r="J59" s="124">
        <f t="shared" si="58"/>
        <v>0</v>
      </c>
      <c r="K59" s="124">
        <f t="shared" si="58"/>
        <v>0</v>
      </c>
      <c r="L59" s="124">
        <f t="shared" si="58"/>
        <v>0</v>
      </c>
      <c r="M59" s="124">
        <f t="shared" si="58"/>
        <v>0</v>
      </c>
      <c r="N59" s="124">
        <f t="shared" si="58"/>
        <v>0</v>
      </c>
      <c r="O59" s="124">
        <f t="shared" si="58"/>
        <v>0</v>
      </c>
      <c r="P59" s="124">
        <f t="shared" si="58"/>
        <v>0</v>
      </c>
      <c r="Q59" s="124">
        <f t="shared" si="58"/>
        <v>0</v>
      </c>
      <c r="R59" s="124">
        <f t="shared" si="58"/>
        <v>0</v>
      </c>
      <c r="S59" s="124">
        <f t="shared" si="58"/>
        <v>0</v>
      </c>
      <c r="T59" s="132">
        <f t="shared" si="33"/>
        <v>0</v>
      </c>
    </row>
    <row r="60" ht="15.75" customHeight="1">
      <c r="A60" s="126" t="s">
        <v>281</v>
      </c>
      <c r="B60" s="126" t="s">
        <v>63</v>
      </c>
      <c r="C60" s="127">
        <v>1.0</v>
      </c>
      <c r="D60" s="98" t="s">
        <v>131</v>
      </c>
      <c r="E60" s="124">
        <f t="shared" ref="E60:S60" si="59">IF(ISNA(INDEX(INDIRECT(E$3&amp;"!$J:$J"),MATCH($B60,INDIRECT(E$3&amp;"!$B:$B"),0),1)),0,INDEX(INDIRECT(E$3&amp;"!$J:$J"),MATCH($B60,INDIRECT(E$3&amp;"!$B:$B"),0),1))</f>
        <v>0</v>
      </c>
      <c r="F60" s="124">
        <f t="shared" si="59"/>
        <v>0</v>
      </c>
      <c r="G60" s="124">
        <f t="shared" si="59"/>
        <v>0</v>
      </c>
      <c r="H60" s="124">
        <f t="shared" si="59"/>
        <v>0</v>
      </c>
      <c r="I60" s="124">
        <f t="shared" si="59"/>
        <v>0</v>
      </c>
      <c r="J60" s="124">
        <f t="shared" si="59"/>
        <v>0</v>
      </c>
      <c r="K60" s="124">
        <f t="shared" si="59"/>
        <v>0</v>
      </c>
      <c r="L60" s="124">
        <f t="shared" si="59"/>
        <v>0</v>
      </c>
      <c r="M60" s="124">
        <f t="shared" si="59"/>
        <v>0</v>
      </c>
      <c r="N60" s="124">
        <f t="shared" si="59"/>
        <v>0</v>
      </c>
      <c r="O60" s="124">
        <f t="shared" si="59"/>
        <v>0</v>
      </c>
      <c r="P60" s="124">
        <f t="shared" si="59"/>
        <v>0</v>
      </c>
      <c r="Q60" s="124">
        <f t="shared" si="59"/>
        <v>0</v>
      </c>
      <c r="R60" s="124">
        <f t="shared" si="59"/>
        <v>0</v>
      </c>
      <c r="S60" s="124">
        <f t="shared" si="59"/>
        <v>0</v>
      </c>
      <c r="T60" s="132">
        <f t="shared" si="33"/>
        <v>0</v>
      </c>
    </row>
    <row r="61" ht="15.75" customHeight="1">
      <c r="A61" s="126" t="s">
        <v>281</v>
      </c>
      <c r="B61" s="126" t="s">
        <v>303</v>
      </c>
      <c r="C61" s="127">
        <v>1.0</v>
      </c>
      <c r="D61" s="98" t="s">
        <v>131</v>
      </c>
      <c r="E61" s="124">
        <f t="shared" ref="E61:S61" si="60">IF(ISNA(INDEX(INDIRECT(E$3&amp;"!$J:$J"),MATCH($B61,INDIRECT(E$3&amp;"!$B:$B"),0),1)),0,INDEX(INDIRECT(E$3&amp;"!$J:$J"),MATCH($B61,INDIRECT(E$3&amp;"!$B:$B"),0),1))</f>
        <v>0</v>
      </c>
      <c r="F61" s="124">
        <f t="shared" si="60"/>
        <v>0</v>
      </c>
      <c r="G61" s="124">
        <f t="shared" si="60"/>
        <v>0</v>
      </c>
      <c r="H61" s="124">
        <f t="shared" si="60"/>
        <v>0</v>
      </c>
      <c r="I61" s="124">
        <f t="shared" si="60"/>
        <v>0</v>
      </c>
      <c r="J61" s="124">
        <f t="shared" si="60"/>
        <v>0</v>
      </c>
      <c r="K61" s="124">
        <f t="shared" si="60"/>
        <v>1</v>
      </c>
      <c r="L61" s="124">
        <f t="shared" si="60"/>
        <v>0</v>
      </c>
      <c r="M61" s="124">
        <f t="shared" si="60"/>
        <v>2</v>
      </c>
      <c r="N61" s="124">
        <f t="shared" si="60"/>
        <v>0</v>
      </c>
      <c r="O61" s="124">
        <f t="shared" si="60"/>
        <v>0</v>
      </c>
      <c r="P61" s="124">
        <f t="shared" si="60"/>
        <v>0</v>
      </c>
      <c r="Q61" s="124">
        <f t="shared" si="60"/>
        <v>0</v>
      </c>
      <c r="R61" s="124">
        <f t="shared" si="60"/>
        <v>0</v>
      </c>
      <c r="S61" s="124">
        <f t="shared" si="60"/>
        <v>0</v>
      </c>
      <c r="T61" s="132">
        <f t="shared" si="33"/>
        <v>3</v>
      </c>
    </row>
    <row r="62" ht="15.75" customHeight="1">
      <c r="A62" s="126" t="s">
        <v>281</v>
      </c>
      <c r="B62" s="126" t="s">
        <v>65</v>
      </c>
      <c r="C62" s="127">
        <v>1.0</v>
      </c>
      <c r="D62" s="98" t="s">
        <v>131</v>
      </c>
      <c r="E62" s="124">
        <f t="shared" ref="E62:S62" si="61">IF(ISNA(INDEX(INDIRECT(E$3&amp;"!$J:$J"),MATCH($B62,INDIRECT(E$3&amp;"!$B:$B"),0),1)),0,INDEX(INDIRECT(E$3&amp;"!$J:$J"),MATCH($B62,INDIRECT(E$3&amp;"!$B:$B"),0),1))</f>
        <v>0</v>
      </c>
      <c r="F62" s="124">
        <f t="shared" si="61"/>
        <v>0</v>
      </c>
      <c r="G62" s="124">
        <f t="shared" si="61"/>
        <v>0</v>
      </c>
      <c r="H62" s="124">
        <f t="shared" si="61"/>
        <v>0</v>
      </c>
      <c r="I62" s="124">
        <f t="shared" si="61"/>
        <v>0</v>
      </c>
      <c r="J62" s="124">
        <f t="shared" si="61"/>
        <v>0</v>
      </c>
      <c r="K62" s="124">
        <f t="shared" si="61"/>
        <v>1</v>
      </c>
      <c r="L62" s="124">
        <f t="shared" si="61"/>
        <v>0</v>
      </c>
      <c r="M62" s="124">
        <f t="shared" si="61"/>
        <v>0</v>
      </c>
      <c r="N62" s="124">
        <f t="shared" si="61"/>
        <v>0</v>
      </c>
      <c r="O62" s="124">
        <f t="shared" si="61"/>
        <v>0</v>
      </c>
      <c r="P62" s="124">
        <f t="shared" si="61"/>
        <v>0</v>
      </c>
      <c r="Q62" s="124">
        <f t="shared" si="61"/>
        <v>0</v>
      </c>
      <c r="R62" s="124">
        <f t="shared" si="61"/>
        <v>0</v>
      </c>
      <c r="S62" s="124">
        <f t="shared" si="61"/>
        <v>0</v>
      </c>
      <c r="T62" s="132">
        <f t="shared" si="33"/>
        <v>1</v>
      </c>
    </row>
    <row r="63" ht="15.75" customHeight="1">
      <c r="A63" s="126" t="s">
        <v>281</v>
      </c>
      <c r="B63" s="126" t="s">
        <v>66</v>
      </c>
      <c r="C63" s="127">
        <v>1.0</v>
      </c>
      <c r="D63" s="98" t="s">
        <v>131</v>
      </c>
      <c r="E63" s="124">
        <f t="shared" ref="E63:S63" si="62">IF(ISNA(INDEX(INDIRECT(E$3&amp;"!$J:$J"),MATCH($B63,INDIRECT(E$3&amp;"!$B:$B"),0),1)),0,INDEX(INDIRECT(E$3&amp;"!$J:$J"),MATCH($B63,INDIRECT(E$3&amp;"!$B:$B"),0),1))</f>
        <v>0</v>
      </c>
      <c r="F63" s="124">
        <f t="shared" si="62"/>
        <v>0</v>
      </c>
      <c r="G63" s="124">
        <f t="shared" si="62"/>
        <v>0</v>
      </c>
      <c r="H63" s="124">
        <f t="shared" si="62"/>
        <v>0</v>
      </c>
      <c r="I63" s="124">
        <f t="shared" si="62"/>
        <v>0</v>
      </c>
      <c r="J63" s="124">
        <f t="shared" si="62"/>
        <v>0</v>
      </c>
      <c r="K63" s="124">
        <f t="shared" si="62"/>
        <v>6</v>
      </c>
      <c r="L63" s="124">
        <f t="shared" si="62"/>
        <v>0</v>
      </c>
      <c r="M63" s="124">
        <f t="shared" si="62"/>
        <v>0</v>
      </c>
      <c r="N63" s="124">
        <f t="shared" si="62"/>
        <v>0</v>
      </c>
      <c r="O63" s="124">
        <f t="shared" si="62"/>
        <v>0</v>
      </c>
      <c r="P63" s="124">
        <f t="shared" si="62"/>
        <v>0</v>
      </c>
      <c r="Q63" s="124">
        <f t="shared" si="62"/>
        <v>0</v>
      </c>
      <c r="R63" s="124">
        <f t="shared" si="62"/>
        <v>0</v>
      </c>
      <c r="S63" s="124">
        <f t="shared" si="62"/>
        <v>0</v>
      </c>
      <c r="T63" s="132">
        <f t="shared" si="33"/>
        <v>6</v>
      </c>
    </row>
    <row r="64" ht="15.75" customHeight="1">
      <c r="A64" s="126" t="s">
        <v>281</v>
      </c>
      <c r="B64" s="126" t="s">
        <v>67</v>
      </c>
      <c r="C64" s="127">
        <v>1.0</v>
      </c>
      <c r="D64" s="98" t="s">
        <v>131</v>
      </c>
      <c r="E64" s="124">
        <f t="shared" ref="E64:S64" si="63">IF(ISNA(INDEX(INDIRECT(E$3&amp;"!$J:$J"),MATCH($B64,INDIRECT(E$3&amp;"!$B:$B"),0),1)),0,INDEX(INDIRECT(E$3&amp;"!$J:$J"),MATCH($B64,INDIRECT(E$3&amp;"!$B:$B"),0),1))</f>
        <v>0</v>
      </c>
      <c r="F64" s="124">
        <f t="shared" si="63"/>
        <v>0</v>
      </c>
      <c r="G64" s="124">
        <f t="shared" si="63"/>
        <v>0</v>
      </c>
      <c r="H64" s="124">
        <f t="shared" si="63"/>
        <v>0</v>
      </c>
      <c r="I64" s="124">
        <f t="shared" si="63"/>
        <v>0</v>
      </c>
      <c r="J64" s="124">
        <f t="shared" si="63"/>
        <v>0</v>
      </c>
      <c r="K64" s="124">
        <f t="shared" si="63"/>
        <v>1</v>
      </c>
      <c r="L64" s="124">
        <f t="shared" si="63"/>
        <v>0</v>
      </c>
      <c r="M64" s="124">
        <f t="shared" si="63"/>
        <v>0</v>
      </c>
      <c r="N64" s="124">
        <f t="shared" si="63"/>
        <v>0</v>
      </c>
      <c r="O64" s="124">
        <f t="shared" si="63"/>
        <v>0</v>
      </c>
      <c r="P64" s="124">
        <f t="shared" si="63"/>
        <v>0</v>
      </c>
      <c r="Q64" s="124">
        <f t="shared" si="63"/>
        <v>0</v>
      </c>
      <c r="R64" s="124">
        <f t="shared" si="63"/>
        <v>0</v>
      </c>
      <c r="S64" s="124">
        <f t="shared" si="63"/>
        <v>0</v>
      </c>
      <c r="T64" s="132">
        <f t="shared" si="33"/>
        <v>1</v>
      </c>
    </row>
    <row r="65" ht="15.75" customHeight="1">
      <c r="A65" s="126" t="s">
        <v>281</v>
      </c>
      <c r="B65" s="126" t="s">
        <v>68</v>
      </c>
      <c r="C65" s="127">
        <v>1.0</v>
      </c>
      <c r="D65" s="98" t="s">
        <v>131</v>
      </c>
      <c r="E65" s="124">
        <f t="shared" ref="E65:S65" si="64">IF(ISNA(INDEX(INDIRECT(E$3&amp;"!$J:$J"),MATCH($B65,INDIRECT(E$3&amp;"!$B:$B"),0),1)),0,INDEX(INDIRECT(E$3&amp;"!$J:$J"),MATCH($B65,INDIRECT(E$3&amp;"!$B:$B"),0),1))</f>
        <v>0</v>
      </c>
      <c r="F65" s="124">
        <f t="shared" si="64"/>
        <v>0</v>
      </c>
      <c r="G65" s="124">
        <f t="shared" si="64"/>
        <v>0</v>
      </c>
      <c r="H65" s="124">
        <f t="shared" si="64"/>
        <v>0</v>
      </c>
      <c r="I65" s="124">
        <f t="shared" si="64"/>
        <v>0</v>
      </c>
      <c r="J65" s="124">
        <f t="shared" si="64"/>
        <v>0</v>
      </c>
      <c r="K65" s="124">
        <f t="shared" si="64"/>
        <v>0</v>
      </c>
      <c r="L65" s="124">
        <f t="shared" si="64"/>
        <v>0</v>
      </c>
      <c r="M65" s="124">
        <f t="shared" si="64"/>
        <v>0</v>
      </c>
      <c r="N65" s="124">
        <f t="shared" si="64"/>
        <v>0</v>
      </c>
      <c r="O65" s="124">
        <f t="shared" si="64"/>
        <v>0</v>
      </c>
      <c r="P65" s="124">
        <f t="shared" si="64"/>
        <v>0</v>
      </c>
      <c r="Q65" s="124">
        <f t="shared" si="64"/>
        <v>0</v>
      </c>
      <c r="R65" s="124">
        <f t="shared" si="64"/>
        <v>0</v>
      </c>
      <c r="S65" s="124">
        <f t="shared" si="64"/>
        <v>0</v>
      </c>
      <c r="T65" s="132">
        <f t="shared" si="33"/>
        <v>0</v>
      </c>
    </row>
    <row r="66" ht="15.75" customHeight="1">
      <c r="A66" s="126" t="s">
        <v>281</v>
      </c>
      <c r="B66" s="126" t="s">
        <v>69</v>
      </c>
      <c r="C66" s="127">
        <v>1.0</v>
      </c>
      <c r="D66" s="98" t="s">
        <v>131</v>
      </c>
      <c r="E66" s="124">
        <f t="shared" ref="E66:S66" si="65">IF(ISNA(INDEX(INDIRECT(E$3&amp;"!$J:$J"),MATCH($B66,INDIRECT(E$3&amp;"!$B:$B"),0),1)),0,INDEX(INDIRECT(E$3&amp;"!$J:$J"),MATCH($B66,INDIRECT(E$3&amp;"!$B:$B"),0),1))</f>
        <v>0</v>
      </c>
      <c r="F66" s="124">
        <f t="shared" si="65"/>
        <v>0</v>
      </c>
      <c r="G66" s="124">
        <f t="shared" si="65"/>
        <v>0</v>
      </c>
      <c r="H66" s="124">
        <f t="shared" si="65"/>
        <v>0</v>
      </c>
      <c r="I66" s="124">
        <f t="shared" si="65"/>
        <v>0</v>
      </c>
      <c r="J66" s="124">
        <f t="shared" si="65"/>
        <v>0</v>
      </c>
      <c r="K66" s="124">
        <f t="shared" si="65"/>
        <v>0</v>
      </c>
      <c r="L66" s="124">
        <f t="shared" si="65"/>
        <v>0</v>
      </c>
      <c r="M66" s="124">
        <f t="shared" si="65"/>
        <v>0</v>
      </c>
      <c r="N66" s="124">
        <f t="shared" si="65"/>
        <v>0</v>
      </c>
      <c r="O66" s="124">
        <f t="shared" si="65"/>
        <v>0</v>
      </c>
      <c r="P66" s="124">
        <f t="shared" si="65"/>
        <v>0</v>
      </c>
      <c r="Q66" s="124">
        <f t="shared" si="65"/>
        <v>0</v>
      </c>
      <c r="R66" s="124">
        <f t="shared" si="65"/>
        <v>0</v>
      </c>
      <c r="S66" s="124">
        <f t="shared" si="65"/>
        <v>0</v>
      </c>
      <c r="T66" s="132">
        <f t="shared" si="33"/>
        <v>0</v>
      </c>
    </row>
    <row r="67" ht="15.75" customHeight="1">
      <c r="A67" s="126" t="s">
        <v>281</v>
      </c>
      <c r="B67" s="126" t="s">
        <v>70</v>
      </c>
      <c r="C67" s="127">
        <v>1.0</v>
      </c>
      <c r="D67" s="98" t="s">
        <v>131</v>
      </c>
      <c r="E67" s="124">
        <f t="shared" ref="E67:S67" si="66">IF(ISNA(INDEX(INDIRECT(E$3&amp;"!$J:$J"),MATCH($B67,INDIRECT(E$3&amp;"!$B:$B"),0),1)),0,INDEX(INDIRECT(E$3&amp;"!$J:$J"),MATCH($B67,INDIRECT(E$3&amp;"!$B:$B"),0),1))</f>
        <v>0</v>
      </c>
      <c r="F67" s="124">
        <f t="shared" si="66"/>
        <v>0</v>
      </c>
      <c r="G67" s="124">
        <f t="shared" si="66"/>
        <v>0</v>
      </c>
      <c r="H67" s="124">
        <f t="shared" si="66"/>
        <v>0</v>
      </c>
      <c r="I67" s="124">
        <f t="shared" si="66"/>
        <v>0</v>
      </c>
      <c r="J67" s="124">
        <f t="shared" si="66"/>
        <v>0</v>
      </c>
      <c r="K67" s="124">
        <f t="shared" si="66"/>
        <v>0</v>
      </c>
      <c r="L67" s="124">
        <f t="shared" si="66"/>
        <v>0</v>
      </c>
      <c r="M67" s="124">
        <f t="shared" si="66"/>
        <v>0</v>
      </c>
      <c r="N67" s="124">
        <f t="shared" si="66"/>
        <v>0</v>
      </c>
      <c r="O67" s="124">
        <f t="shared" si="66"/>
        <v>0</v>
      </c>
      <c r="P67" s="124">
        <f t="shared" si="66"/>
        <v>0</v>
      </c>
      <c r="Q67" s="124">
        <f t="shared" si="66"/>
        <v>0</v>
      </c>
      <c r="R67" s="124">
        <f t="shared" si="66"/>
        <v>0</v>
      </c>
      <c r="S67" s="124">
        <f t="shared" si="66"/>
        <v>0</v>
      </c>
      <c r="T67" s="132">
        <f t="shared" si="33"/>
        <v>0</v>
      </c>
    </row>
    <row r="68" ht="15.75" customHeight="1">
      <c r="A68" s="126" t="s">
        <v>281</v>
      </c>
      <c r="B68" s="126" t="s">
        <v>71</v>
      </c>
      <c r="C68" s="105">
        <v>1.0</v>
      </c>
      <c r="D68" s="98" t="s">
        <v>131</v>
      </c>
      <c r="E68" s="124">
        <f t="shared" ref="E68:S68" si="67">IF(ISNA(INDEX(INDIRECT(E$3&amp;"!$J:$J"),MATCH($B68,INDIRECT(E$3&amp;"!$B:$B"),0),1)),0,INDEX(INDIRECT(E$3&amp;"!$J:$J"),MATCH($B68,INDIRECT(E$3&amp;"!$B:$B"),0),1))</f>
        <v>0</v>
      </c>
      <c r="F68" s="124">
        <f t="shared" si="67"/>
        <v>0</v>
      </c>
      <c r="G68" s="124">
        <f t="shared" si="67"/>
        <v>0</v>
      </c>
      <c r="H68" s="124">
        <f t="shared" si="67"/>
        <v>0</v>
      </c>
      <c r="I68" s="124">
        <f t="shared" si="67"/>
        <v>0</v>
      </c>
      <c r="J68" s="124">
        <f t="shared" si="67"/>
        <v>0</v>
      </c>
      <c r="K68" s="124">
        <f t="shared" si="67"/>
        <v>0</v>
      </c>
      <c r="L68" s="124">
        <f t="shared" si="67"/>
        <v>0</v>
      </c>
      <c r="M68" s="124">
        <f t="shared" si="67"/>
        <v>0</v>
      </c>
      <c r="N68" s="124">
        <f t="shared" si="67"/>
        <v>0</v>
      </c>
      <c r="O68" s="124">
        <f t="shared" si="67"/>
        <v>0</v>
      </c>
      <c r="P68" s="124">
        <f t="shared" si="67"/>
        <v>0</v>
      </c>
      <c r="Q68" s="124">
        <f t="shared" si="67"/>
        <v>0</v>
      </c>
      <c r="R68" s="124">
        <f t="shared" si="67"/>
        <v>0</v>
      </c>
      <c r="S68" s="124">
        <f t="shared" si="67"/>
        <v>0</v>
      </c>
      <c r="T68" s="132">
        <f t="shared" si="33"/>
        <v>0</v>
      </c>
    </row>
    <row r="69" ht="15.75" customHeight="1">
      <c r="A69" s="126" t="s">
        <v>281</v>
      </c>
      <c r="B69" s="129" t="s">
        <v>72</v>
      </c>
      <c r="C69" s="105">
        <v>1.0</v>
      </c>
      <c r="D69" s="98" t="s">
        <v>131</v>
      </c>
      <c r="E69" s="124">
        <f t="shared" ref="E69:S69" si="68">IF(ISNA(INDEX(INDIRECT(E$3&amp;"!$J:$J"),MATCH($B69,INDIRECT(E$3&amp;"!$B:$B"),0),1)),0,INDEX(INDIRECT(E$3&amp;"!$J:$J"),MATCH($B69,INDIRECT(E$3&amp;"!$B:$B"),0),1))</f>
        <v>0</v>
      </c>
      <c r="F69" s="124">
        <f t="shared" si="68"/>
        <v>0</v>
      </c>
      <c r="G69" s="124">
        <f t="shared" si="68"/>
        <v>0</v>
      </c>
      <c r="H69" s="124">
        <f t="shared" si="68"/>
        <v>0</v>
      </c>
      <c r="I69" s="124">
        <f t="shared" si="68"/>
        <v>0</v>
      </c>
      <c r="J69" s="124">
        <f t="shared" si="68"/>
        <v>0</v>
      </c>
      <c r="K69" s="124">
        <f t="shared" si="68"/>
        <v>0</v>
      </c>
      <c r="L69" s="124">
        <f t="shared" si="68"/>
        <v>0</v>
      </c>
      <c r="M69" s="124">
        <f t="shared" si="68"/>
        <v>0</v>
      </c>
      <c r="N69" s="124">
        <f t="shared" si="68"/>
        <v>0</v>
      </c>
      <c r="O69" s="124">
        <f t="shared" si="68"/>
        <v>0</v>
      </c>
      <c r="P69" s="124">
        <f t="shared" si="68"/>
        <v>0</v>
      </c>
      <c r="Q69" s="124">
        <f t="shared" si="68"/>
        <v>0</v>
      </c>
      <c r="R69" s="124">
        <f t="shared" si="68"/>
        <v>0</v>
      </c>
      <c r="S69" s="124">
        <f t="shared" si="68"/>
        <v>0</v>
      </c>
      <c r="T69" s="132">
        <f t="shared" si="33"/>
        <v>0</v>
      </c>
    </row>
    <row r="70" ht="15.75" customHeight="1">
      <c r="A70" s="126" t="s">
        <v>281</v>
      </c>
      <c r="B70" s="129" t="s">
        <v>73</v>
      </c>
      <c r="C70" s="105">
        <v>1.0</v>
      </c>
      <c r="D70" s="98" t="s">
        <v>131</v>
      </c>
      <c r="E70" s="124">
        <f t="shared" ref="E70:S70" si="69">IF(ISNA(INDEX(INDIRECT(E$3&amp;"!$J:$J"),MATCH($B70,INDIRECT(E$3&amp;"!$B:$B"),0),1)),0,INDEX(INDIRECT(E$3&amp;"!$J:$J"),MATCH($B70,INDIRECT(E$3&amp;"!$B:$B"),0),1))</f>
        <v>0</v>
      </c>
      <c r="F70" s="124">
        <f t="shared" si="69"/>
        <v>0</v>
      </c>
      <c r="G70" s="124">
        <f t="shared" si="69"/>
        <v>0</v>
      </c>
      <c r="H70" s="124">
        <f t="shared" si="69"/>
        <v>0</v>
      </c>
      <c r="I70" s="124">
        <f t="shared" si="69"/>
        <v>0</v>
      </c>
      <c r="J70" s="124">
        <f t="shared" si="69"/>
        <v>0</v>
      </c>
      <c r="K70" s="124">
        <f t="shared" si="69"/>
        <v>0</v>
      </c>
      <c r="L70" s="124">
        <f t="shared" si="69"/>
        <v>0</v>
      </c>
      <c r="M70" s="124">
        <f t="shared" si="69"/>
        <v>0</v>
      </c>
      <c r="N70" s="124">
        <f t="shared" si="69"/>
        <v>0</v>
      </c>
      <c r="O70" s="124">
        <f t="shared" si="69"/>
        <v>0</v>
      </c>
      <c r="P70" s="124">
        <f t="shared" si="69"/>
        <v>0</v>
      </c>
      <c r="Q70" s="124">
        <f t="shared" si="69"/>
        <v>0</v>
      </c>
      <c r="R70" s="124">
        <f t="shared" si="69"/>
        <v>0</v>
      </c>
      <c r="S70" s="124">
        <f t="shared" si="69"/>
        <v>0</v>
      </c>
      <c r="T70" s="132">
        <f t="shared" si="33"/>
        <v>0</v>
      </c>
    </row>
    <row r="71" ht="15.75" customHeight="1">
      <c r="A71" s="126" t="s">
        <v>281</v>
      </c>
      <c r="B71" s="126" t="s">
        <v>74</v>
      </c>
      <c r="C71" s="105">
        <v>1.0</v>
      </c>
      <c r="D71" s="98" t="s">
        <v>131</v>
      </c>
      <c r="E71" s="124">
        <f t="shared" ref="E71:S71" si="70">IF(ISNA(INDEX(INDIRECT(E$3&amp;"!$J:$J"),MATCH($B71,INDIRECT(E$3&amp;"!$B:$B"),0),1)),0,INDEX(INDIRECT(E$3&amp;"!$J:$J"),MATCH($B71,INDIRECT(E$3&amp;"!$B:$B"),0),1))</f>
        <v>0</v>
      </c>
      <c r="F71" s="124">
        <f t="shared" si="70"/>
        <v>0</v>
      </c>
      <c r="G71" s="124">
        <f t="shared" si="70"/>
        <v>0</v>
      </c>
      <c r="H71" s="124">
        <f t="shared" si="70"/>
        <v>0</v>
      </c>
      <c r="I71" s="124">
        <f t="shared" si="70"/>
        <v>0</v>
      </c>
      <c r="J71" s="124">
        <f t="shared" si="70"/>
        <v>0</v>
      </c>
      <c r="K71" s="124">
        <f t="shared" si="70"/>
        <v>0</v>
      </c>
      <c r="L71" s="124">
        <f t="shared" si="70"/>
        <v>0</v>
      </c>
      <c r="M71" s="124">
        <f t="shared" si="70"/>
        <v>0</v>
      </c>
      <c r="N71" s="124">
        <f t="shared" si="70"/>
        <v>0</v>
      </c>
      <c r="O71" s="124">
        <f t="shared" si="70"/>
        <v>0</v>
      </c>
      <c r="P71" s="124">
        <f t="shared" si="70"/>
        <v>0</v>
      </c>
      <c r="Q71" s="124">
        <f t="shared" si="70"/>
        <v>0</v>
      </c>
      <c r="R71" s="124">
        <f t="shared" si="70"/>
        <v>0</v>
      </c>
      <c r="S71" s="124">
        <f t="shared" si="70"/>
        <v>0</v>
      </c>
      <c r="T71" s="132">
        <f t="shared" si="33"/>
        <v>0</v>
      </c>
    </row>
    <row r="72" ht="15.75" customHeight="1">
      <c r="A72" s="126" t="s">
        <v>281</v>
      </c>
      <c r="B72" s="126" t="s">
        <v>75</v>
      </c>
      <c r="C72" s="105">
        <v>1.0</v>
      </c>
      <c r="D72" s="98" t="s">
        <v>131</v>
      </c>
      <c r="E72" s="124">
        <f t="shared" ref="E72:S72" si="71">IF(ISNA(INDEX(INDIRECT(E$3&amp;"!$J:$J"),MATCH($B72,INDIRECT(E$3&amp;"!$B:$B"),0),1)),0,INDEX(INDIRECT(E$3&amp;"!$J:$J"),MATCH($B72,INDIRECT(E$3&amp;"!$B:$B"),0),1))</f>
        <v>0</v>
      </c>
      <c r="F72" s="124">
        <f t="shared" si="71"/>
        <v>0</v>
      </c>
      <c r="G72" s="124">
        <f t="shared" si="71"/>
        <v>0</v>
      </c>
      <c r="H72" s="124">
        <f t="shared" si="71"/>
        <v>0</v>
      </c>
      <c r="I72" s="124">
        <f t="shared" si="71"/>
        <v>0</v>
      </c>
      <c r="J72" s="124">
        <f t="shared" si="71"/>
        <v>0</v>
      </c>
      <c r="K72" s="124">
        <f t="shared" si="71"/>
        <v>0</v>
      </c>
      <c r="L72" s="124">
        <f t="shared" si="71"/>
        <v>0</v>
      </c>
      <c r="M72" s="124">
        <f t="shared" si="71"/>
        <v>4</v>
      </c>
      <c r="N72" s="124">
        <f t="shared" si="71"/>
        <v>0</v>
      </c>
      <c r="O72" s="124">
        <f t="shared" si="71"/>
        <v>0</v>
      </c>
      <c r="P72" s="124">
        <f t="shared" si="71"/>
        <v>0</v>
      </c>
      <c r="Q72" s="124">
        <f t="shared" si="71"/>
        <v>0</v>
      </c>
      <c r="R72" s="124">
        <f t="shared" si="71"/>
        <v>0</v>
      </c>
      <c r="S72" s="124">
        <f t="shared" si="71"/>
        <v>0</v>
      </c>
      <c r="T72" s="132">
        <f t="shared" si="33"/>
        <v>4</v>
      </c>
    </row>
    <row r="73" ht="15.75" customHeight="1">
      <c r="A73" s="126" t="s">
        <v>281</v>
      </c>
      <c r="B73" s="126" t="s">
        <v>76</v>
      </c>
      <c r="C73" s="105">
        <v>1.0</v>
      </c>
      <c r="D73" s="98" t="s">
        <v>131</v>
      </c>
      <c r="E73" s="124">
        <f t="shared" ref="E73:S73" si="72">IF(ISNA(INDEX(INDIRECT(E$3&amp;"!$J:$J"),MATCH($B73,INDIRECT(E$3&amp;"!$B:$B"),0),1)),0,INDEX(INDIRECT(E$3&amp;"!$J:$J"),MATCH($B73,INDIRECT(E$3&amp;"!$B:$B"),0),1))</f>
        <v>0</v>
      </c>
      <c r="F73" s="124">
        <f t="shared" si="72"/>
        <v>0</v>
      </c>
      <c r="G73" s="124">
        <f t="shared" si="72"/>
        <v>0</v>
      </c>
      <c r="H73" s="124">
        <f t="shared" si="72"/>
        <v>0</v>
      </c>
      <c r="I73" s="124">
        <f t="shared" si="72"/>
        <v>0</v>
      </c>
      <c r="J73" s="124">
        <f t="shared" si="72"/>
        <v>6</v>
      </c>
      <c r="K73" s="124">
        <f t="shared" si="72"/>
        <v>0</v>
      </c>
      <c r="L73" s="124">
        <f t="shared" si="72"/>
        <v>0</v>
      </c>
      <c r="M73" s="124">
        <f t="shared" si="72"/>
        <v>4</v>
      </c>
      <c r="N73" s="124">
        <f t="shared" si="72"/>
        <v>0</v>
      </c>
      <c r="O73" s="124">
        <f t="shared" si="72"/>
        <v>0</v>
      </c>
      <c r="P73" s="124">
        <f t="shared" si="72"/>
        <v>0</v>
      </c>
      <c r="Q73" s="124">
        <f t="shared" si="72"/>
        <v>0</v>
      </c>
      <c r="R73" s="124">
        <f t="shared" si="72"/>
        <v>0</v>
      </c>
      <c r="S73" s="124">
        <f t="shared" si="72"/>
        <v>0</v>
      </c>
      <c r="T73" s="132">
        <f t="shared" si="33"/>
        <v>10</v>
      </c>
    </row>
    <row r="74" ht="15.75" customHeight="1">
      <c r="A74" s="126" t="s">
        <v>281</v>
      </c>
      <c r="B74" s="126" t="s">
        <v>77</v>
      </c>
      <c r="C74" s="105">
        <v>1.0</v>
      </c>
      <c r="D74" s="98" t="s">
        <v>131</v>
      </c>
      <c r="E74" s="124">
        <f t="shared" ref="E74:S74" si="73">IF(ISNA(INDEX(INDIRECT(E$3&amp;"!$J:$J"),MATCH($B74,INDIRECT(E$3&amp;"!$B:$B"),0),1)),0,INDEX(INDIRECT(E$3&amp;"!$J:$J"),MATCH($B74,INDIRECT(E$3&amp;"!$B:$B"),0),1))</f>
        <v>0</v>
      </c>
      <c r="F74" s="124">
        <f t="shared" si="73"/>
        <v>0</v>
      </c>
      <c r="G74" s="124">
        <f t="shared" si="73"/>
        <v>0</v>
      </c>
      <c r="H74" s="124">
        <f t="shared" si="73"/>
        <v>0</v>
      </c>
      <c r="I74" s="124">
        <f t="shared" si="73"/>
        <v>4</v>
      </c>
      <c r="J74" s="124">
        <f t="shared" si="73"/>
        <v>4</v>
      </c>
      <c r="K74" s="124">
        <f t="shared" si="73"/>
        <v>0</v>
      </c>
      <c r="L74" s="124">
        <f t="shared" si="73"/>
        <v>0</v>
      </c>
      <c r="M74" s="124">
        <f t="shared" si="73"/>
        <v>2</v>
      </c>
      <c r="N74" s="124">
        <f t="shared" si="73"/>
        <v>0</v>
      </c>
      <c r="O74" s="124">
        <f t="shared" si="73"/>
        <v>0</v>
      </c>
      <c r="P74" s="124">
        <f t="shared" si="73"/>
        <v>0</v>
      </c>
      <c r="Q74" s="124">
        <f t="shared" si="73"/>
        <v>0</v>
      </c>
      <c r="R74" s="124">
        <f t="shared" si="73"/>
        <v>0</v>
      </c>
      <c r="S74" s="124">
        <f t="shared" si="73"/>
        <v>0</v>
      </c>
      <c r="T74" s="132">
        <f t="shared" si="33"/>
        <v>10</v>
      </c>
    </row>
    <row r="75" ht="15.75" customHeight="1">
      <c r="A75" s="126" t="s">
        <v>281</v>
      </c>
      <c r="B75" s="126" t="s">
        <v>78</v>
      </c>
      <c r="C75" s="105">
        <v>1.0</v>
      </c>
      <c r="D75" s="98" t="s">
        <v>284</v>
      </c>
      <c r="E75" s="124">
        <f t="shared" ref="E75:S75" si="74">IF(ISNA(INDEX(INDIRECT(E$3&amp;"!$J:$J"),MATCH($B75,INDIRECT(E$3&amp;"!$B:$B"),0),1)),0,INDEX(INDIRECT(E$3&amp;"!$J:$J"),MATCH($B75,INDIRECT(E$3&amp;"!$B:$B"),0),1))</f>
        <v>0</v>
      </c>
      <c r="F75" s="124">
        <f t="shared" si="74"/>
        <v>0</v>
      </c>
      <c r="G75" s="124">
        <f t="shared" si="74"/>
        <v>0</v>
      </c>
      <c r="H75" s="124">
        <f t="shared" si="74"/>
        <v>0</v>
      </c>
      <c r="I75" s="124">
        <f t="shared" si="74"/>
        <v>0</v>
      </c>
      <c r="J75" s="124">
        <f t="shared" si="74"/>
        <v>0</v>
      </c>
      <c r="K75" s="124">
        <f t="shared" si="74"/>
        <v>0</v>
      </c>
      <c r="L75" s="124">
        <f t="shared" si="74"/>
        <v>0</v>
      </c>
      <c r="M75" s="124">
        <f t="shared" si="74"/>
        <v>0</v>
      </c>
      <c r="N75" s="124">
        <f t="shared" si="74"/>
        <v>0</v>
      </c>
      <c r="O75" s="124">
        <f t="shared" si="74"/>
        <v>0</v>
      </c>
      <c r="P75" s="124">
        <f t="shared" si="74"/>
        <v>0</v>
      </c>
      <c r="Q75" s="124">
        <f t="shared" si="74"/>
        <v>0</v>
      </c>
      <c r="R75" s="124">
        <f t="shared" si="74"/>
        <v>0</v>
      </c>
      <c r="S75" s="124">
        <f t="shared" si="74"/>
        <v>0</v>
      </c>
      <c r="T75" s="132">
        <f t="shared" si="33"/>
        <v>0</v>
      </c>
    </row>
    <row r="76" ht="15.75" customHeight="1">
      <c r="A76" s="126" t="s">
        <v>281</v>
      </c>
      <c r="B76" s="126" t="s">
        <v>79</v>
      </c>
      <c r="C76" s="105">
        <v>1.0</v>
      </c>
      <c r="D76" s="98" t="s">
        <v>284</v>
      </c>
      <c r="E76" s="124">
        <f t="shared" ref="E76:S76" si="75">IF(ISNA(INDEX(INDIRECT(E$3&amp;"!$J:$J"),MATCH($B76,INDIRECT(E$3&amp;"!$B:$B"),0),1)),0,INDEX(INDIRECT(E$3&amp;"!$J:$J"),MATCH($B76,INDIRECT(E$3&amp;"!$B:$B"),0),1))</f>
        <v>0</v>
      </c>
      <c r="F76" s="124">
        <f t="shared" si="75"/>
        <v>0</v>
      </c>
      <c r="G76" s="124">
        <f t="shared" si="75"/>
        <v>0</v>
      </c>
      <c r="H76" s="124">
        <f t="shared" si="75"/>
        <v>0</v>
      </c>
      <c r="I76" s="124">
        <f t="shared" si="75"/>
        <v>0</v>
      </c>
      <c r="J76" s="124">
        <f t="shared" si="75"/>
        <v>0</v>
      </c>
      <c r="K76" s="124">
        <f t="shared" si="75"/>
        <v>0</v>
      </c>
      <c r="L76" s="124">
        <f t="shared" si="75"/>
        <v>0</v>
      </c>
      <c r="M76" s="124">
        <f t="shared" si="75"/>
        <v>0</v>
      </c>
      <c r="N76" s="124">
        <f t="shared" si="75"/>
        <v>0</v>
      </c>
      <c r="O76" s="124">
        <f t="shared" si="75"/>
        <v>0</v>
      </c>
      <c r="P76" s="124">
        <f t="shared" si="75"/>
        <v>0</v>
      </c>
      <c r="Q76" s="124">
        <f t="shared" si="75"/>
        <v>0</v>
      </c>
      <c r="R76" s="124">
        <f t="shared" si="75"/>
        <v>0</v>
      </c>
      <c r="S76" s="124">
        <f t="shared" si="75"/>
        <v>0</v>
      </c>
      <c r="T76" s="132">
        <f t="shared" si="33"/>
        <v>0</v>
      </c>
    </row>
    <row r="77" ht="15.75" customHeight="1">
      <c r="A77" s="126" t="s">
        <v>281</v>
      </c>
      <c r="B77" s="126" t="s">
        <v>80</v>
      </c>
      <c r="C77" s="105">
        <v>1.0</v>
      </c>
      <c r="D77" s="98" t="s">
        <v>131</v>
      </c>
      <c r="E77" s="124">
        <f t="shared" ref="E77:S77" si="76">IF(ISNA(INDEX(INDIRECT(E$3&amp;"!$J:$J"),MATCH($B77,INDIRECT(E$3&amp;"!$B:$B"),0),1)),0,INDEX(INDIRECT(E$3&amp;"!$J:$J"),MATCH($B77,INDIRECT(E$3&amp;"!$B:$B"),0),1))</f>
        <v>0</v>
      </c>
      <c r="F77" s="124">
        <f t="shared" si="76"/>
        <v>0</v>
      </c>
      <c r="G77" s="124">
        <f t="shared" si="76"/>
        <v>0</v>
      </c>
      <c r="H77" s="124">
        <f t="shared" si="76"/>
        <v>0</v>
      </c>
      <c r="I77" s="124">
        <f t="shared" si="76"/>
        <v>0</v>
      </c>
      <c r="J77" s="124">
        <f t="shared" si="76"/>
        <v>0</v>
      </c>
      <c r="K77" s="124">
        <f t="shared" si="76"/>
        <v>0</v>
      </c>
      <c r="L77" s="124">
        <f t="shared" si="76"/>
        <v>0</v>
      </c>
      <c r="M77" s="124">
        <f t="shared" si="76"/>
        <v>0</v>
      </c>
      <c r="N77" s="124">
        <f t="shared" si="76"/>
        <v>0</v>
      </c>
      <c r="O77" s="124">
        <f t="shared" si="76"/>
        <v>0</v>
      </c>
      <c r="P77" s="124">
        <f t="shared" si="76"/>
        <v>0</v>
      </c>
      <c r="Q77" s="124">
        <f t="shared" si="76"/>
        <v>0</v>
      </c>
      <c r="R77" s="124">
        <f t="shared" si="76"/>
        <v>0</v>
      </c>
      <c r="S77" s="124">
        <f t="shared" si="76"/>
        <v>0</v>
      </c>
      <c r="T77" s="132">
        <f t="shared" si="33"/>
        <v>0</v>
      </c>
    </row>
    <row r="78" ht="15.75" customHeight="1">
      <c r="A78" s="126" t="s">
        <v>281</v>
      </c>
      <c r="B78" s="126" t="s">
        <v>81</v>
      </c>
      <c r="C78" s="105">
        <v>1.0</v>
      </c>
      <c r="D78" s="98" t="s">
        <v>284</v>
      </c>
      <c r="E78" s="124">
        <f t="shared" ref="E78:S78" si="77">IF(ISNA(INDEX(INDIRECT(E$3&amp;"!$J:$J"),MATCH($B78,INDIRECT(E$3&amp;"!$B:$B"),0),1)),0,INDEX(INDIRECT(E$3&amp;"!$J:$J"),MATCH($B78,INDIRECT(E$3&amp;"!$B:$B"),0),1))</f>
        <v>0</v>
      </c>
      <c r="F78" s="124">
        <f t="shared" si="77"/>
        <v>0</v>
      </c>
      <c r="G78" s="124">
        <f t="shared" si="77"/>
        <v>0</v>
      </c>
      <c r="H78" s="124">
        <f t="shared" si="77"/>
        <v>0</v>
      </c>
      <c r="I78" s="124">
        <f t="shared" si="77"/>
        <v>0</v>
      </c>
      <c r="J78" s="124">
        <f t="shared" si="77"/>
        <v>0</v>
      </c>
      <c r="K78" s="124">
        <f t="shared" si="77"/>
        <v>0</v>
      </c>
      <c r="L78" s="124">
        <f t="shared" si="77"/>
        <v>1</v>
      </c>
      <c r="M78" s="124">
        <f t="shared" si="77"/>
        <v>0</v>
      </c>
      <c r="N78" s="124">
        <f t="shared" si="77"/>
        <v>0</v>
      </c>
      <c r="O78" s="124">
        <f t="shared" si="77"/>
        <v>0</v>
      </c>
      <c r="P78" s="124">
        <f t="shared" si="77"/>
        <v>0</v>
      </c>
      <c r="Q78" s="124">
        <f t="shared" si="77"/>
        <v>0</v>
      </c>
      <c r="R78" s="124">
        <f t="shared" si="77"/>
        <v>0</v>
      </c>
      <c r="S78" s="124">
        <f t="shared" si="77"/>
        <v>0</v>
      </c>
      <c r="T78" s="132">
        <f t="shared" si="33"/>
        <v>1</v>
      </c>
    </row>
    <row r="79" ht="15.75" customHeight="1">
      <c r="A79" s="126" t="s">
        <v>281</v>
      </c>
      <c r="B79" s="126" t="s">
        <v>82</v>
      </c>
      <c r="C79" s="105">
        <v>1.0</v>
      </c>
      <c r="D79" s="98" t="s">
        <v>131</v>
      </c>
      <c r="E79" s="124">
        <f t="shared" ref="E79:S79" si="78">IF(ISNA(INDEX(INDIRECT(E$3&amp;"!$J:$J"),MATCH($B79,INDIRECT(E$3&amp;"!$B:$B"),0),1)),0,INDEX(INDIRECT(E$3&amp;"!$J:$J"),MATCH($B79,INDIRECT(E$3&amp;"!$B:$B"),0),1))</f>
        <v>0</v>
      </c>
      <c r="F79" s="124">
        <f t="shared" si="78"/>
        <v>0</v>
      </c>
      <c r="G79" s="124">
        <f t="shared" si="78"/>
        <v>0</v>
      </c>
      <c r="H79" s="124">
        <f t="shared" si="78"/>
        <v>0</v>
      </c>
      <c r="I79" s="124">
        <f t="shared" si="78"/>
        <v>0</v>
      </c>
      <c r="J79" s="124">
        <f t="shared" si="78"/>
        <v>0</v>
      </c>
      <c r="K79" s="124">
        <f t="shared" si="78"/>
        <v>4</v>
      </c>
      <c r="L79" s="124">
        <f t="shared" si="78"/>
        <v>0</v>
      </c>
      <c r="M79" s="124">
        <f t="shared" si="78"/>
        <v>0</v>
      </c>
      <c r="N79" s="124">
        <f t="shared" si="78"/>
        <v>0</v>
      </c>
      <c r="O79" s="124">
        <f t="shared" si="78"/>
        <v>0</v>
      </c>
      <c r="P79" s="124">
        <f t="shared" si="78"/>
        <v>0</v>
      </c>
      <c r="Q79" s="124">
        <f t="shared" si="78"/>
        <v>0</v>
      </c>
      <c r="R79" s="124">
        <f t="shared" si="78"/>
        <v>0</v>
      </c>
      <c r="S79" s="124">
        <f t="shared" si="78"/>
        <v>0</v>
      </c>
      <c r="T79" s="132">
        <f t="shared" si="33"/>
        <v>4</v>
      </c>
    </row>
    <row r="80" ht="15.75" customHeight="1">
      <c r="A80" s="126" t="s">
        <v>281</v>
      </c>
      <c r="B80" s="126" t="s">
        <v>83</v>
      </c>
      <c r="C80" s="105">
        <v>1.0</v>
      </c>
      <c r="D80" s="98" t="s">
        <v>131</v>
      </c>
      <c r="E80" s="124">
        <f t="shared" ref="E80:S80" si="79">IF(ISNA(INDEX(INDIRECT(E$3&amp;"!$J:$J"),MATCH($B80,INDIRECT(E$3&amp;"!$B:$B"),0),1)),0,INDEX(INDIRECT(E$3&amp;"!$J:$J"),MATCH($B80,INDIRECT(E$3&amp;"!$B:$B"),0),1))</f>
        <v>0</v>
      </c>
      <c r="F80" s="124">
        <f t="shared" si="79"/>
        <v>0</v>
      </c>
      <c r="G80" s="124">
        <f t="shared" si="79"/>
        <v>0</v>
      </c>
      <c r="H80" s="124">
        <f t="shared" si="79"/>
        <v>0</v>
      </c>
      <c r="I80" s="124">
        <f t="shared" si="79"/>
        <v>0</v>
      </c>
      <c r="J80" s="124">
        <f t="shared" si="79"/>
        <v>0</v>
      </c>
      <c r="K80" s="124">
        <f t="shared" si="79"/>
        <v>4</v>
      </c>
      <c r="L80" s="124">
        <f t="shared" si="79"/>
        <v>0</v>
      </c>
      <c r="M80" s="124">
        <f t="shared" si="79"/>
        <v>0</v>
      </c>
      <c r="N80" s="124">
        <f t="shared" si="79"/>
        <v>0</v>
      </c>
      <c r="O80" s="124">
        <f t="shared" si="79"/>
        <v>0</v>
      </c>
      <c r="P80" s="124">
        <f t="shared" si="79"/>
        <v>0</v>
      </c>
      <c r="Q80" s="124">
        <f t="shared" si="79"/>
        <v>0</v>
      </c>
      <c r="R80" s="124">
        <f t="shared" si="79"/>
        <v>0</v>
      </c>
      <c r="S80" s="124">
        <f t="shared" si="79"/>
        <v>0</v>
      </c>
      <c r="T80" s="132">
        <f t="shared" si="33"/>
        <v>4</v>
      </c>
    </row>
    <row r="81" ht="15.75" customHeight="1">
      <c r="A81" s="126" t="s">
        <v>281</v>
      </c>
      <c r="B81" s="126" t="s">
        <v>84</v>
      </c>
      <c r="C81" s="105">
        <v>1.0</v>
      </c>
      <c r="D81" s="98" t="s">
        <v>131</v>
      </c>
      <c r="E81" s="124">
        <f t="shared" ref="E81:S81" si="80">IF(ISNA(INDEX(INDIRECT(E$3&amp;"!$J:$J"),MATCH($B81,INDIRECT(E$3&amp;"!$B:$B"),0),1)),0,INDEX(INDIRECT(E$3&amp;"!$J:$J"),MATCH($B81,INDIRECT(E$3&amp;"!$B:$B"),0),1))</f>
        <v>0</v>
      </c>
      <c r="F81" s="124">
        <f t="shared" si="80"/>
        <v>0</v>
      </c>
      <c r="G81" s="124">
        <f t="shared" si="80"/>
        <v>0</v>
      </c>
      <c r="H81" s="124">
        <f t="shared" si="80"/>
        <v>0</v>
      </c>
      <c r="I81" s="124">
        <f t="shared" si="80"/>
        <v>0</v>
      </c>
      <c r="J81" s="124">
        <f t="shared" si="80"/>
        <v>0</v>
      </c>
      <c r="K81" s="124">
        <f t="shared" si="80"/>
        <v>10</v>
      </c>
      <c r="L81" s="124">
        <f t="shared" si="80"/>
        <v>0</v>
      </c>
      <c r="M81" s="124">
        <f t="shared" si="80"/>
        <v>0</v>
      </c>
      <c r="N81" s="124">
        <f t="shared" si="80"/>
        <v>0</v>
      </c>
      <c r="O81" s="124">
        <f t="shared" si="80"/>
        <v>0</v>
      </c>
      <c r="P81" s="124">
        <f t="shared" si="80"/>
        <v>0</v>
      </c>
      <c r="Q81" s="124">
        <f t="shared" si="80"/>
        <v>0</v>
      </c>
      <c r="R81" s="124">
        <f t="shared" si="80"/>
        <v>0</v>
      </c>
      <c r="S81" s="124">
        <f t="shared" si="80"/>
        <v>0</v>
      </c>
      <c r="T81" s="132">
        <f t="shared" si="33"/>
        <v>10</v>
      </c>
    </row>
    <row r="82" ht="15.75" customHeight="1">
      <c r="A82" s="126" t="s">
        <v>281</v>
      </c>
      <c r="B82" s="126" t="s">
        <v>85</v>
      </c>
      <c r="C82" s="105">
        <v>1.0</v>
      </c>
      <c r="D82" s="98" t="s">
        <v>131</v>
      </c>
      <c r="E82" s="124">
        <f t="shared" ref="E82:S82" si="81">IF(ISNA(INDEX(INDIRECT(E$3&amp;"!$J:$J"),MATCH($B82,INDIRECT(E$3&amp;"!$B:$B"),0),1)),0,INDEX(INDIRECT(E$3&amp;"!$J:$J"),MATCH($B82,INDIRECT(E$3&amp;"!$B:$B"),0),1))</f>
        <v>0</v>
      </c>
      <c r="F82" s="124">
        <f t="shared" si="81"/>
        <v>0</v>
      </c>
      <c r="G82" s="124">
        <f t="shared" si="81"/>
        <v>0</v>
      </c>
      <c r="H82" s="124">
        <f t="shared" si="81"/>
        <v>0</v>
      </c>
      <c r="I82" s="124">
        <f t="shared" si="81"/>
        <v>0</v>
      </c>
      <c r="J82" s="124">
        <f t="shared" si="81"/>
        <v>0</v>
      </c>
      <c r="K82" s="124">
        <f t="shared" si="81"/>
        <v>0</v>
      </c>
      <c r="L82" s="124">
        <f t="shared" si="81"/>
        <v>0</v>
      </c>
      <c r="M82" s="124">
        <f t="shared" si="81"/>
        <v>0</v>
      </c>
      <c r="N82" s="124">
        <f t="shared" si="81"/>
        <v>0</v>
      </c>
      <c r="O82" s="124">
        <f t="shared" si="81"/>
        <v>0</v>
      </c>
      <c r="P82" s="124">
        <f t="shared" si="81"/>
        <v>0</v>
      </c>
      <c r="Q82" s="124">
        <f t="shared" si="81"/>
        <v>0</v>
      </c>
      <c r="R82" s="124">
        <f t="shared" si="81"/>
        <v>0</v>
      </c>
      <c r="S82" s="124">
        <f t="shared" si="81"/>
        <v>0</v>
      </c>
      <c r="T82" s="132">
        <f t="shared" si="33"/>
        <v>0</v>
      </c>
    </row>
    <row r="83" ht="15.75" customHeight="1">
      <c r="A83" s="126" t="s">
        <v>281</v>
      </c>
      <c r="B83" s="126" t="s">
        <v>86</v>
      </c>
      <c r="C83" s="105">
        <v>1.0</v>
      </c>
      <c r="D83" s="98" t="s">
        <v>131</v>
      </c>
      <c r="E83" s="124">
        <f t="shared" ref="E83:S83" si="82">IF(ISNA(INDEX(INDIRECT(E$3&amp;"!$J:$J"),MATCH($B83,INDIRECT(E$3&amp;"!$B:$B"),0),1)),0,INDEX(INDIRECT(E$3&amp;"!$J:$J"),MATCH($B83,INDIRECT(E$3&amp;"!$B:$B"),0),1))</f>
        <v>0</v>
      </c>
      <c r="F83" s="124">
        <f t="shared" si="82"/>
        <v>0</v>
      </c>
      <c r="G83" s="124">
        <f t="shared" si="82"/>
        <v>0</v>
      </c>
      <c r="H83" s="124">
        <f t="shared" si="82"/>
        <v>0</v>
      </c>
      <c r="I83" s="124">
        <f t="shared" si="82"/>
        <v>0</v>
      </c>
      <c r="J83" s="124">
        <f t="shared" si="82"/>
        <v>0</v>
      </c>
      <c r="K83" s="124">
        <f t="shared" si="82"/>
        <v>0</v>
      </c>
      <c r="L83" s="124">
        <f t="shared" si="82"/>
        <v>0</v>
      </c>
      <c r="M83" s="124">
        <f t="shared" si="82"/>
        <v>0</v>
      </c>
      <c r="N83" s="124">
        <f t="shared" si="82"/>
        <v>0</v>
      </c>
      <c r="O83" s="124">
        <f t="shared" si="82"/>
        <v>0</v>
      </c>
      <c r="P83" s="124">
        <f t="shared" si="82"/>
        <v>0</v>
      </c>
      <c r="Q83" s="124">
        <f t="shared" si="82"/>
        <v>0</v>
      </c>
      <c r="R83" s="124">
        <f t="shared" si="82"/>
        <v>0</v>
      </c>
      <c r="S83" s="124">
        <f t="shared" si="82"/>
        <v>0</v>
      </c>
      <c r="T83" s="132">
        <f t="shared" si="33"/>
        <v>0</v>
      </c>
    </row>
    <row r="84" ht="15.75" customHeight="1">
      <c r="A84" s="126" t="s">
        <v>281</v>
      </c>
      <c r="B84" s="126"/>
      <c r="C84" s="105">
        <v>1.0</v>
      </c>
      <c r="D84" s="98" t="s">
        <v>131</v>
      </c>
      <c r="E84" s="124">
        <f t="shared" ref="E84:S84" si="83">IF(ISNA(INDEX(INDIRECT(E$3&amp;"!$J:$J"),MATCH($B84,INDIRECT(E$3&amp;"!$B:$B"),0),1)),0,INDEX(INDIRECT(E$3&amp;"!$J:$J"),MATCH($B84,INDIRECT(E$3&amp;"!$B:$B"),0),1))</f>
        <v>0</v>
      </c>
      <c r="F84" s="124">
        <f t="shared" si="83"/>
        <v>0</v>
      </c>
      <c r="G84" s="124">
        <f t="shared" si="83"/>
        <v>0</v>
      </c>
      <c r="H84" s="124">
        <f t="shared" si="83"/>
        <v>0</v>
      </c>
      <c r="I84" s="124">
        <f t="shared" si="83"/>
        <v>0</v>
      </c>
      <c r="J84" s="124">
        <f t="shared" si="83"/>
        <v>0</v>
      </c>
      <c r="K84" s="124">
        <f t="shared" si="83"/>
        <v>0</v>
      </c>
      <c r="L84" s="124">
        <f t="shared" si="83"/>
        <v>0</v>
      </c>
      <c r="M84" s="124">
        <f t="shared" si="83"/>
        <v>0</v>
      </c>
      <c r="N84" s="124">
        <f t="shared" si="83"/>
        <v>0</v>
      </c>
      <c r="O84" s="124">
        <f t="shared" si="83"/>
        <v>0</v>
      </c>
      <c r="P84" s="124">
        <f t="shared" si="83"/>
        <v>0</v>
      </c>
      <c r="Q84" s="124">
        <f t="shared" si="83"/>
        <v>0</v>
      </c>
      <c r="R84" s="124">
        <f t="shared" si="83"/>
        <v>0</v>
      </c>
      <c r="S84" s="124">
        <f t="shared" si="83"/>
        <v>0</v>
      </c>
      <c r="T84" s="132">
        <f t="shared" si="33"/>
        <v>0</v>
      </c>
    </row>
    <row r="85" ht="15.75" customHeight="1">
      <c r="A85" s="126" t="s">
        <v>281</v>
      </c>
      <c r="B85" s="120"/>
      <c r="C85" s="138"/>
      <c r="D85" s="138"/>
      <c r="E85" s="124">
        <f t="shared" ref="E85:S85" si="84">IF(ISNA(INDEX(INDIRECT(E$3&amp;"!$J:$J"),MATCH($B85,INDIRECT(E$3&amp;"!$B:$B"),0),1)),0,INDEX(INDIRECT(E$3&amp;"!$J:$J"),MATCH($B85,INDIRECT(E$3&amp;"!$B:$B"),0),1))</f>
        <v>0</v>
      </c>
      <c r="F85" s="124">
        <f t="shared" si="84"/>
        <v>0</v>
      </c>
      <c r="G85" s="124">
        <f t="shared" si="84"/>
        <v>0</v>
      </c>
      <c r="H85" s="124">
        <f t="shared" si="84"/>
        <v>0</v>
      </c>
      <c r="I85" s="124">
        <f t="shared" si="84"/>
        <v>0</v>
      </c>
      <c r="J85" s="124">
        <f t="shared" si="84"/>
        <v>0</v>
      </c>
      <c r="K85" s="124">
        <f t="shared" si="84"/>
        <v>0</v>
      </c>
      <c r="L85" s="124">
        <f t="shared" si="84"/>
        <v>0</v>
      </c>
      <c r="M85" s="124">
        <f t="shared" si="84"/>
        <v>0</v>
      </c>
      <c r="N85" s="124">
        <f t="shared" si="84"/>
        <v>0</v>
      </c>
      <c r="O85" s="124">
        <f t="shared" si="84"/>
        <v>0</v>
      </c>
      <c r="P85" s="124">
        <f t="shared" si="84"/>
        <v>0</v>
      </c>
      <c r="Q85" s="124">
        <f t="shared" si="84"/>
        <v>0</v>
      </c>
      <c r="R85" s="124">
        <f t="shared" si="84"/>
        <v>0</v>
      </c>
      <c r="S85" s="124">
        <f t="shared" si="84"/>
        <v>0</v>
      </c>
      <c r="T85" s="132">
        <f t="shared" si="33"/>
        <v>0</v>
      </c>
    </row>
    <row r="86" ht="15.75" customHeight="1">
      <c r="A86" s="120"/>
      <c r="B86" s="121" t="s">
        <v>289</v>
      </c>
      <c r="C86" s="138"/>
      <c r="D86" s="138"/>
      <c r="E86" s="124">
        <f t="shared" ref="E86:S86" si="85">IF(ISNA(INDEX(INDIRECT(E$3&amp;"!$J:$J"),MATCH($B86,INDIRECT(E$3&amp;"!$B:$B"),0),1)),0,INDEX(INDIRECT(E$3&amp;"!$J:$J"),MATCH($B86,INDIRECT(E$3&amp;"!$B:$B"),0),1))</f>
        <v>0</v>
      </c>
      <c r="F86" s="124">
        <f t="shared" si="85"/>
        <v>0</v>
      </c>
      <c r="G86" s="124">
        <f t="shared" si="85"/>
        <v>0</v>
      </c>
      <c r="H86" s="124">
        <f t="shared" si="85"/>
        <v>0</v>
      </c>
      <c r="I86" s="124" t="str">
        <f t="shared" si="85"/>
        <v/>
      </c>
      <c r="J86" s="124" t="str">
        <f t="shared" si="85"/>
        <v/>
      </c>
      <c r="K86" s="124" t="str">
        <f t="shared" si="85"/>
        <v/>
      </c>
      <c r="L86" s="124" t="str">
        <f t="shared" si="85"/>
        <v/>
      </c>
      <c r="M86" s="124" t="str">
        <f t="shared" si="85"/>
        <v/>
      </c>
      <c r="N86" s="124" t="str">
        <f t="shared" si="85"/>
        <v/>
      </c>
      <c r="O86" s="124" t="str">
        <f t="shared" si="85"/>
        <v/>
      </c>
      <c r="P86" s="124" t="str">
        <f t="shared" si="85"/>
        <v/>
      </c>
      <c r="Q86" s="124" t="str">
        <f t="shared" si="85"/>
        <v/>
      </c>
      <c r="R86" s="124" t="str">
        <f t="shared" si="85"/>
        <v/>
      </c>
      <c r="S86" s="124" t="str">
        <f t="shared" si="85"/>
        <v/>
      </c>
      <c r="T86" s="132">
        <f t="shared" si="33"/>
        <v>0</v>
      </c>
    </row>
    <row r="87" ht="15.75" customHeight="1">
      <c r="A87" s="126" t="s">
        <v>290</v>
      </c>
      <c r="B87" s="126" t="s">
        <v>88</v>
      </c>
      <c r="C87" s="127">
        <v>1.0</v>
      </c>
      <c r="D87" s="98" t="s">
        <v>131</v>
      </c>
      <c r="E87" s="124">
        <f t="shared" ref="E87:S87" si="86">IF(ISNA(INDEX(INDIRECT(E$3&amp;"!$J:$J"),MATCH($B87,INDIRECT(E$3&amp;"!$B:$B"),0),1)),0,INDEX(INDIRECT(E$3&amp;"!$J:$J"),MATCH($B87,INDIRECT(E$3&amp;"!$B:$B"),0),1))</f>
        <v>0</v>
      </c>
      <c r="F87" s="124">
        <f t="shared" si="86"/>
        <v>0</v>
      </c>
      <c r="G87" s="124">
        <f t="shared" si="86"/>
        <v>0</v>
      </c>
      <c r="H87" s="124">
        <f t="shared" si="86"/>
        <v>0</v>
      </c>
      <c r="I87" s="124">
        <f t="shared" si="86"/>
        <v>0</v>
      </c>
      <c r="J87" s="124">
        <f t="shared" si="86"/>
        <v>0</v>
      </c>
      <c r="K87" s="124">
        <f t="shared" si="86"/>
        <v>0</v>
      </c>
      <c r="L87" s="124">
        <f t="shared" si="86"/>
        <v>0</v>
      </c>
      <c r="M87" s="124">
        <f t="shared" si="86"/>
        <v>0</v>
      </c>
      <c r="N87" s="124">
        <f t="shared" si="86"/>
        <v>0</v>
      </c>
      <c r="O87" s="124">
        <f t="shared" si="86"/>
        <v>0</v>
      </c>
      <c r="P87" s="124">
        <f t="shared" si="86"/>
        <v>0</v>
      </c>
      <c r="Q87" s="124">
        <f t="shared" si="86"/>
        <v>0</v>
      </c>
      <c r="R87" s="124">
        <f t="shared" si="86"/>
        <v>0</v>
      </c>
      <c r="S87" s="124">
        <f t="shared" si="86"/>
        <v>0</v>
      </c>
      <c r="T87" s="132">
        <f t="shared" si="33"/>
        <v>0</v>
      </c>
    </row>
    <row r="88" ht="15.75" customHeight="1">
      <c r="A88" s="126" t="s">
        <v>290</v>
      </c>
      <c r="B88" s="126" t="s">
        <v>89</v>
      </c>
      <c r="C88" s="127">
        <v>1.0</v>
      </c>
      <c r="D88" s="128" t="s">
        <v>282</v>
      </c>
      <c r="E88" s="124">
        <f t="shared" ref="E88:S88" si="87">IF(ISNA(INDEX(INDIRECT(E$3&amp;"!$J:$J"),MATCH($B88,INDIRECT(E$3&amp;"!$B:$B"),0),1)),0,INDEX(INDIRECT(E$3&amp;"!$J:$J"),MATCH($B88,INDIRECT(E$3&amp;"!$B:$B"),0),1))</f>
        <v>0</v>
      </c>
      <c r="F88" s="124">
        <f t="shared" si="87"/>
        <v>0</v>
      </c>
      <c r="G88" s="124">
        <f t="shared" si="87"/>
        <v>0</v>
      </c>
      <c r="H88" s="124">
        <f t="shared" si="87"/>
        <v>0</v>
      </c>
      <c r="I88" s="124">
        <f t="shared" si="87"/>
        <v>0</v>
      </c>
      <c r="J88" s="124">
        <f t="shared" si="87"/>
        <v>0</v>
      </c>
      <c r="K88" s="124">
        <f t="shared" si="87"/>
        <v>0</v>
      </c>
      <c r="L88" s="124">
        <f t="shared" si="87"/>
        <v>0</v>
      </c>
      <c r="M88" s="124">
        <f t="shared" si="87"/>
        <v>0</v>
      </c>
      <c r="N88" s="124">
        <f t="shared" si="87"/>
        <v>6</v>
      </c>
      <c r="O88" s="124">
        <f t="shared" si="87"/>
        <v>6</v>
      </c>
      <c r="P88" s="124">
        <f t="shared" si="87"/>
        <v>0</v>
      </c>
      <c r="Q88" s="124">
        <f t="shared" si="87"/>
        <v>0</v>
      </c>
      <c r="R88" s="124">
        <f t="shared" si="87"/>
        <v>0</v>
      </c>
      <c r="S88" s="124">
        <f t="shared" si="87"/>
        <v>0</v>
      </c>
      <c r="T88" s="132">
        <f t="shared" si="33"/>
        <v>12</v>
      </c>
    </row>
    <row r="89" ht="15.75" customHeight="1">
      <c r="A89" s="126" t="s">
        <v>290</v>
      </c>
      <c r="B89" s="126" t="s">
        <v>90</v>
      </c>
      <c r="C89" s="127">
        <v>1.0</v>
      </c>
      <c r="D89" s="98" t="s">
        <v>131</v>
      </c>
      <c r="E89" s="124">
        <f t="shared" ref="E89:S89" si="88">IF(ISNA(INDEX(INDIRECT(E$3&amp;"!$J:$J"),MATCH($B89,INDIRECT(E$3&amp;"!$B:$B"),0),1)),0,INDEX(INDIRECT(E$3&amp;"!$J:$J"),MATCH($B89,INDIRECT(E$3&amp;"!$B:$B"),0),1))</f>
        <v>0</v>
      </c>
      <c r="F89" s="124">
        <f t="shared" si="88"/>
        <v>0</v>
      </c>
      <c r="G89" s="124">
        <f t="shared" si="88"/>
        <v>0</v>
      </c>
      <c r="H89" s="124">
        <f t="shared" si="88"/>
        <v>0</v>
      </c>
      <c r="I89" s="124">
        <f t="shared" si="88"/>
        <v>0</v>
      </c>
      <c r="J89" s="124">
        <f t="shared" si="88"/>
        <v>0</v>
      </c>
      <c r="K89" s="124">
        <f t="shared" si="88"/>
        <v>0</v>
      </c>
      <c r="L89" s="124">
        <f t="shared" si="88"/>
        <v>0</v>
      </c>
      <c r="M89" s="124">
        <f t="shared" si="88"/>
        <v>0</v>
      </c>
      <c r="N89" s="124">
        <f t="shared" si="88"/>
        <v>0</v>
      </c>
      <c r="O89" s="124">
        <f t="shared" si="88"/>
        <v>0</v>
      </c>
      <c r="P89" s="124">
        <f t="shared" si="88"/>
        <v>0</v>
      </c>
      <c r="Q89" s="124">
        <f t="shared" si="88"/>
        <v>0</v>
      </c>
      <c r="R89" s="124">
        <f t="shared" si="88"/>
        <v>0</v>
      </c>
      <c r="S89" s="124">
        <f t="shared" si="88"/>
        <v>0</v>
      </c>
      <c r="T89" s="132">
        <f t="shared" si="33"/>
        <v>0</v>
      </c>
    </row>
    <row r="90" ht="15.75" customHeight="1">
      <c r="A90" s="126" t="s">
        <v>290</v>
      </c>
      <c r="B90" s="126" t="s">
        <v>91</v>
      </c>
      <c r="C90" s="127">
        <v>1.0</v>
      </c>
      <c r="D90" s="98" t="s">
        <v>131</v>
      </c>
      <c r="E90" s="124">
        <f t="shared" ref="E90:S90" si="89">IF(ISNA(INDEX(INDIRECT(E$3&amp;"!$J:$J"),MATCH($B90,INDIRECT(E$3&amp;"!$B:$B"),0),1)),0,INDEX(INDIRECT(E$3&amp;"!$J:$J"),MATCH($B90,INDIRECT(E$3&amp;"!$B:$B"),0),1))</f>
        <v>0</v>
      </c>
      <c r="F90" s="124">
        <f t="shared" si="89"/>
        <v>0</v>
      </c>
      <c r="G90" s="124">
        <f t="shared" si="89"/>
        <v>0</v>
      </c>
      <c r="H90" s="124">
        <f t="shared" si="89"/>
        <v>0</v>
      </c>
      <c r="I90" s="124">
        <f t="shared" si="89"/>
        <v>0</v>
      </c>
      <c r="J90" s="124">
        <f t="shared" si="89"/>
        <v>0</v>
      </c>
      <c r="K90" s="124">
        <f t="shared" si="89"/>
        <v>0</v>
      </c>
      <c r="L90" s="124">
        <f t="shared" si="89"/>
        <v>0</v>
      </c>
      <c r="M90" s="124">
        <f t="shared" si="89"/>
        <v>0</v>
      </c>
      <c r="N90" s="124">
        <f t="shared" si="89"/>
        <v>0</v>
      </c>
      <c r="O90" s="124">
        <f t="shared" si="89"/>
        <v>0</v>
      </c>
      <c r="P90" s="124">
        <f t="shared" si="89"/>
        <v>0</v>
      </c>
      <c r="Q90" s="124">
        <f t="shared" si="89"/>
        <v>0</v>
      </c>
      <c r="R90" s="124">
        <f t="shared" si="89"/>
        <v>0</v>
      </c>
      <c r="S90" s="124">
        <f t="shared" si="89"/>
        <v>0</v>
      </c>
      <c r="T90" s="132">
        <f t="shared" si="33"/>
        <v>0</v>
      </c>
    </row>
    <row r="91" ht="15.75" customHeight="1">
      <c r="A91" s="126" t="s">
        <v>290</v>
      </c>
      <c r="B91" s="126" t="s">
        <v>92</v>
      </c>
      <c r="C91" s="127">
        <v>1.0</v>
      </c>
      <c r="D91" s="98" t="s">
        <v>131</v>
      </c>
      <c r="E91" s="124">
        <f t="shared" ref="E91:S91" si="90">IF(ISNA(INDEX(INDIRECT(E$3&amp;"!$J:$J"),MATCH($B91,INDIRECT(E$3&amp;"!$B:$B"),0),1)),0,INDEX(INDIRECT(E$3&amp;"!$J:$J"),MATCH($B91,INDIRECT(E$3&amp;"!$B:$B"),0),1))</f>
        <v>0</v>
      </c>
      <c r="F91" s="124">
        <f t="shared" si="90"/>
        <v>0</v>
      </c>
      <c r="G91" s="124">
        <f t="shared" si="90"/>
        <v>0</v>
      </c>
      <c r="H91" s="124">
        <f t="shared" si="90"/>
        <v>0</v>
      </c>
      <c r="I91" s="124">
        <f t="shared" si="90"/>
        <v>0</v>
      </c>
      <c r="J91" s="124">
        <f t="shared" si="90"/>
        <v>0</v>
      </c>
      <c r="K91" s="124">
        <f t="shared" si="90"/>
        <v>0</v>
      </c>
      <c r="L91" s="124">
        <f t="shared" si="90"/>
        <v>0</v>
      </c>
      <c r="M91" s="124">
        <f t="shared" si="90"/>
        <v>0</v>
      </c>
      <c r="N91" s="124">
        <f t="shared" si="90"/>
        <v>0</v>
      </c>
      <c r="O91" s="124">
        <f t="shared" si="90"/>
        <v>0</v>
      </c>
      <c r="P91" s="124">
        <f t="shared" si="90"/>
        <v>0</v>
      </c>
      <c r="Q91" s="124">
        <f t="shared" si="90"/>
        <v>0</v>
      </c>
      <c r="R91" s="124">
        <f t="shared" si="90"/>
        <v>0</v>
      </c>
      <c r="S91" s="124">
        <f t="shared" si="90"/>
        <v>0</v>
      </c>
      <c r="T91" s="132">
        <f t="shared" si="33"/>
        <v>0</v>
      </c>
    </row>
    <row r="92" ht="15.75" customHeight="1">
      <c r="A92" s="126" t="s">
        <v>290</v>
      </c>
      <c r="B92" s="126" t="s">
        <v>93</v>
      </c>
      <c r="C92" s="127">
        <v>1.0</v>
      </c>
      <c r="D92" s="98" t="s">
        <v>131</v>
      </c>
      <c r="E92" s="124">
        <f t="shared" ref="E92:S92" si="91">IF(ISNA(INDEX(INDIRECT(E$3&amp;"!$J:$J"),MATCH($B92,INDIRECT(E$3&amp;"!$B:$B"),0),1)),0,INDEX(INDIRECT(E$3&amp;"!$J:$J"),MATCH($B92,INDIRECT(E$3&amp;"!$B:$B"),0),1))</f>
        <v>0</v>
      </c>
      <c r="F92" s="124">
        <f t="shared" si="91"/>
        <v>0</v>
      </c>
      <c r="G92" s="124">
        <f t="shared" si="91"/>
        <v>0</v>
      </c>
      <c r="H92" s="124">
        <f t="shared" si="91"/>
        <v>0</v>
      </c>
      <c r="I92" s="124">
        <f t="shared" si="91"/>
        <v>0</v>
      </c>
      <c r="J92" s="124">
        <f t="shared" si="91"/>
        <v>0</v>
      </c>
      <c r="K92" s="124">
        <f t="shared" si="91"/>
        <v>4</v>
      </c>
      <c r="L92" s="124">
        <f t="shared" si="91"/>
        <v>0</v>
      </c>
      <c r="M92" s="124">
        <f t="shared" si="91"/>
        <v>0</v>
      </c>
      <c r="N92" s="124">
        <f t="shared" si="91"/>
        <v>0</v>
      </c>
      <c r="O92" s="124">
        <f t="shared" si="91"/>
        <v>0</v>
      </c>
      <c r="P92" s="124">
        <f t="shared" si="91"/>
        <v>0</v>
      </c>
      <c r="Q92" s="124">
        <f t="shared" si="91"/>
        <v>0</v>
      </c>
      <c r="R92" s="124">
        <f t="shared" si="91"/>
        <v>0</v>
      </c>
      <c r="S92" s="124">
        <f t="shared" si="91"/>
        <v>0</v>
      </c>
      <c r="T92" s="132">
        <f t="shared" si="33"/>
        <v>4</v>
      </c>
    </row>
    <row r="93" ht="15.75" customHeight="1">
      <c r="A93" s="126" t="s">
        <v>290</v>
      </c>
      <c r="B93" s="139" t="s">
        <v>94</v>
      </c>
      <c r="C93" s="112">
        <v>1.0</v>
      </c>
      <c r="D93" s="99" t="s">
        <v>131</v>
      </c>
      <c r="E93" s="124">
        <f t="shared" ref="E93:S93" si="92">IF(ISNA(INDEX(INDIRECT(E$3&amp;"!$J:$J"),MATCH($B93,INDIRECT(E$3&amp;"!$B:$B"),0),1)),0,INDEX(INDIRECT(E$3&amp;"!$J:$J"),MATCH($B93,INDIRECT(E$3&amp;"!$B:$B"),0),1))</f>
        <v>0</v>
      </c>
      <c r="F93" s="124">
        <f t="shared" si="92"/>
        <v>0</v>
      </c>
      <c r="G93" s="124">
        <f t="shared" si="92"/>
        <v>0</v>
      </c>
      <c r="H93" s="124">
        <f t="shared" si="92"/>
        <v>0</v>
      </c>
      <c r="I93" s="124">
        <f t="shared" si="92"/>
        <v>0</v>
      </c>
      <c r="J93" s="124">
        <f t="shared" si="92"/>
        <v>0</v>
      </c>
      <c r="K93" s="124">
        <f t="shared" si="92"/>
        <v>0</v>
      </c>
      <c r="L93" s="124">
        <f t="shared" si="92"/>
        <v>0</v>
      </c>
      <c r="M93" s="124">
        <f t="shared" si="92"/>
        <v>0</v>
      </c>
      <c r="N93" s="124">
        <f t="shared" si="92"/>
        <v>0</v>
      </c>
      <c r="O93" s="124">
        <f t="shared" si="92"/>
        <v>0</v>
      </c>
      <c r="P93" s="124">
        <f t="shared" si="92"/>
        <v>0</v>
      </c>
      <c r="Q93" s="124">
        <f t="shared" si="92"/>
        <v>0</v>
      </c>
      <c r="R93" s="124">
        <f t="shared" si="92"/>
        <v>0</v>
      </c>
      <c r="S93" s="124">
        <f t="shared" si="92"/>
        <v>0</v>
      </c>
      <c r="T93" s="132">
        <f t="shared" si="33"/>
        <v>0</v>
      </c>
    </row>
    <row r="94" ht="15.75" customHeight="1">
      <c r="A94" s="126" t="s">
        <v>290</v>
      </c>
      <c r="B94" s="126" t="s">
        <v>95</v>
      </c>
      <c r="C94" s="127">
        <v>1.0</v>
      </c>
      <c r="D94" s="98" t="s">
        <v>131</v>
      </c>
      <c r="E94" s="124">
        <f t="shared" ref="E94:S94" si="93">IF(ISNA(INDEX(INDIRECT(E$3&amp;"!$J:$J"),MATCH($B94,INDIRECT(E$3&amp;"!$B:$B"),0),1)),0,INDEX(INDIRECT(E$3&amp;"!$J:$J"),MATCH($B94,INDIRECT(E$3&amp;"!$B:$B"),0),1))</f>
        <v>0</v>
      </c>
      <c r="F94" s="124">
        <f t="shared" si="93"/>
        <v>0</v>
      </c>
      <c r="G94" s="124">
        <f t="shared" si="93"/>
        <v>0</v>
      </c>
      <c r="H94" s="124">
        <f t="shared" si="93"/>
        <v>0</v>
      </c>
      <c r="I94" s="124">
        <f t="shared" si="93"/>
        <v>0</v>
      </c>
      <c r="J94" s="124">
        <f t="shared" si="93"/>
        <v>0</v>
      </c>
      <c r="K94" s="124">
        <f t="shared" si="93"/>
        <v>0</v>
      </c>
      <c r="L94" s="124">
        <f t="shared" si="93"/>
        <v>0</v>
      </c>
      <c r="M94" s="124">
        <f t="shared" si="93"/>
        <v>0</v>
      </c>
      <c r="N94" s="124">
        <f t="shared" si="93"/>
        <v>0</v>
      </c>
      <c r="O94" s="124">
        <f t="shared" si="93"/>
        <v>0</v>
      </c>
      <c r="P94" s="124">
        <f t="shared" si="93"/>
        <v>0</v>
      </c>
      <c r="Q94" s="124">
        <f t="shared" si="93"/>
        <v>0</v>
      </c>
      <c r="R94" s="124">
        <f t="shared" si="93"/>
        <v>0</v>
      </c>
      <c r="S94" s="124">
        <f t="shared" si="93"/>
        <v>0</v>
      </c>
      <c r="T94" s="132">
        <f t="shared" si="33"/>
        <v>0</v>
      </c>
    </row>
    <row r="95" ht="15.75" customHeight="1">
      <c r="A95" s="126" t="s">
        <v>290</v>
      </c>
      <c r="B95" s="126" t="s">
        <v>96</v>
      </c>
      <c r="C95" s="127">
        <v>1.0</v>
      </c>
      <c r="D95" s="98" t="s">
        <v>131</v>
      </c>
      <c r="E95" s="124">
        <f t="shared" ref="E95:S95" si="94">IF(ISNA(INDEX(INDIRECT(E$3&amp;"!$J:$J"),MATCH($B95,INDIRECT(E$3&amp;"!$B:$B"),0),1)),0,INDEX(INDIRECT(E$3&amp;"!$J:$J"),MATCH($B95,INDIRECT(E$3&amp;"!$B:$B"),0),1))</f>
        <v>0</v>
      </c>
      <c r="F95" s="124">
        <f t="shared" si="94"/>
        <v>0</v>
      </c>
      <c r="G95" s="124">
        <f t="shared" si="94"/>
        <v>0</v>
      </c>
      <c r="H95" s="124">
        <f t="shared" si="94"/>
        <v>0</v>
      </c>
      <c r="I95" s="124">
        <f t="shared" si="94"/>
        <v>0</v>
      </c>
      <c r="J95" s="124">
        <f t="shared" si="94"/>
        <v>0</v>
      </c>
      <c r="K95" s="124">
        <f t="shared" si="94"/>
        <v>0</v>
      </c>
      <c r="L95" s="124">
        <f t="shared" si="94"/>
        <v>0</v>
      </c>
      <c r="M95" s="124">
        <f t="shared" si="94"/>
        <v>0</v>
      </c>
      <c r="N95" s="124">
        <f t="shared" si="94"/>
        <v>0</v>
      </c>
      <c r="O95" s="124">
        <f t="shared" si="94"/>
        <v>0</v>
      </c>
      <c r="P95" s="124">
        <f t="shared" si="94"/>
        <v>0</v>
      </c>
      <c r="Q95" s="124">
        <f t="shared" si="94"/>
        <v>0</v>
      </c>
      <c r="R95" s="124">
        <f t="shared" si="94"/>
        <v>0</v>
      </c>
      <c r="S95" s="124">
        <f t="shared" si="94"/>
        <v>0</v>
      </c>
      <c r="T95" s="132">
        <f t="shared" si="33"/>
        <v>0</v>
      </c>
    </row>
    <row r="96" ht="15.75" customHeight="1">
      <c r="A96" s="126" t="s">
        <v>290</v>
      </c>
      <c r="B96" s="126" t="s">
        <v>97</v>
      </c>
      <c r="C96" s="127">
        <v>1.0</v>
      </c>
      <c r="D96" s="98" t="s">
        <v>131</v>
      </c>
      <c r="E96" s="124">
        <f t="shared" ref="E96:S96" si="95">IF(ISNA(INDEX(INDIRECT(E$3&amp;"!$J:$J"),MATCH($B96,INDIRECT(E$3&amp;"!$B:$B"),0),1)),0,INDEX(INDIRECT(E$3&amp;"!$J:$J"),MATCH($B96,INDIRECT(E$3&amp;"!$B:$B"),0),1))</f>
        <v>0</v>
      </c>
      <c r="F96" s="124">
        <f t="shared" si="95"/>
        <v>0</v>
      </c>
      <c r="G96" s="124">
        <f t="shared" si="95"/>
        <v>0</v>
      </c>
      <c r="H96" s="124">
        <f t="shared" si="95"/>
        <v>0</v>
      </c>
      <c r="I96" s="124">
        <f t="shared" si="95"/>
        <v>0</v>
      </c>
      <c r="J96" s="124">
        <f t="shared" si="95"/>
        <v>0</v>
      </c>
      <c r="K96" s="124">
        <f t="shared" si="95"/>
        <v>0</v>
      </c>
      <c r="L96" s="124">
        <f t="shared" si="95"/>
        <v>0</v>
      </c>
      <c r="M96" s="124">
        <f t="shared" si="95"/>
        <v>0</v>
      </c>
      <c r="N96" s="124">
        <f t="shared" si="95"/>
        <v>0</v>
      </c>
      <c r="O96" s="124">
        <f t="shared" si="95"/>
        <v>0</v>
      </c>
      <c r="P96" s="124">
        <f t="shared" si="95"/>
        <v>0</v>
      </c>
      <c r="Q96" s="124">
        <f t="shared" si="95"/>
        <v>0</v>
      </c>
      <c r="R96" s="124">
        <f t="shared" si="95"/>
        <v>0</v>
      </c>
      <c r="S96" s="124">
        <f t="shared" si="95"/>
        <v>0</v>
      </c>
      <c r="T96" s="132">
        <f t="shared" si="33"/>
        <v>0</v>
      </c>
    </row>
    <row r="97" ht="15.75" customHeight="1">
      <c r="A97" s="126" t="s">
        <v>290</v>
      </c>
      <c r="B97" s="126" t="s">
        <v>98</v>
      </c>
      <c r="C97" s="127">
        <v>1.0</v>
      </c>
      <c r="D97" s="98" t="s">
        <v>131</v>
      </c>
      <c r="E97" s="124">
        <f t="shared" ref="E97:S97" si="96">IF(ISNA(INDEX(INDIRECT(E$3&amp;"!$J:$J"),MATCH($B97,INDIRECT(E$3&amp;"!$B:$B"),0),1)),0,INDEX(INDIRECT(E$3&amp;"!$J:$J"),MATCH($B97,INDIRECT(E$3&amp;"!$B:$B"),0),1))</f>
        <v>0</v>
      </c>
      <c r="F97" s="124">
        <f t="shared" si="96"/>
        <v>0</v>
      </c>
      <c r="G97" s="124">
        <f t="shared" si="96"/>
        <v>0</v>
      </c>
      <c r="H97" s="124">
        <f t="shared" si="96"/>
        <v>0</v>
      </c>
      <c r="I97" s="124">
        <f t="shared" si="96"/>
        <v>0</v>
      </c>
      <c r="J97" s="124">
        <f t="shared" si="96"/>
        <v>0</v>
      </c>
      <c r="K97" s="124">
        <f t="shared" si="96"/>
        <v>0</v>
      </c>
      <c r="L97" s="124">
        <f t="shared" si="96"/>
        <v>0</v>
      </c>
      <c r="M97" s="124">
        <f t="shared" si="96"/>
        <v>0</v>
      </c>
      <c r="N97" s="124">
        <f t="shared" si="96"/>
        <v>0</v>
      </c>
      <c r="O97" s="124">
        <f t="shared" si="96"/>
        <v>0</v>
      </c>
      <c r="P97" s="124">
        <f t="shared" si="96"/>
        <v>0</v>
      </c>
      <c r="Q97" s="124">
        <f t="shared" si="96"/>
        <v>0</v>
      </c>
      <c r="R97" s="124">
        <f t="shared" si="96"/>
        <v>0</v>
      </c>
      <c r="S97" s="124">
        <f t="shared" si="96"/>
        <v>0</v>
      </c>
      <c r="T97" s="132">
        <f t="shared" si="33"/>
        <v>0</v>
      </c>
    </row>
    <row r="98" ht="15.75" customHeight="1">
      <c r="A98" s="126" t="s">
        <v>290</v>
      </c>
      <c r="B98" s="126" t="s">
        <v>99</v>
      </c>
      <c r="C98" s="127">
        <v>1.0</v>
      </c>
      <c r="D98" s="98" t="s">
        <v>131</v>
      </c>
      <c r="E98" s="124">
        <f t="shared" ref="E98:S98" si="97">IF(ISNA(INDEX(INDIRECT(E$3&amp;"!$J:$J"),MATCH($B98,INDIRECT(E$3&amp;"!$B:$B"),0),1)),0,INDEX(INDIRECT(E$3&amp;"!$J:$J"),MATCH($B98,INDIRECT(E$3&amp;"!$B:$B"),0),1))</f>
        <v>0</v>
      </c>
      <c r="F98" s="124">
        <f t="shared" si="97"/>
        <v>0</v>
      </c>
      <c r="G98" s="124">
        <f t="shared" si="97"/>
        <v>0</v>
      </c>
      <c r="H98" s="124">
        <f t="shared" si="97"/>
        <v>0</v>
      </c>
      <c r="I98" s="124">
        <f t="shared" si="97"/>
        <v>0</v>
      </c>
      <c r="J98" s="124">
        <f t="shared" si="97"/>
        <v>0</v>
      </c>
      <c r="K98" s="124">
        <f t="shared" si="97"/>
        <v>0</v>
      </c>
      <c r="L98" s="124">
        <f t="shared" si="97"/>
        <v>0</v>
      </c>
      <c r="M98" s="124">
        <f t="shared" si="97"/>
        <v>0</v>
      </c>
      <c r="N98" s="124">
        <f t="shared" si="97"/>
        <v>0</v>
      </c>
      <c r="O98" s="124">
        <f t="shared" si="97"/>
        <v>0</v>
      </c>
      <c r="P98" s="124">
        <f t="shared" si="97"/>
        <v>0</v>
      </c>
      <c r="Q98" s="124">
        <f t="shared" si="97"/>
        <v>0</v>
      </c>
      <c r="R98" s="124">
        <f t="shared" si="97"/>
        <v>0</v>
      </c>
      <c r="S98" s="124">
        <f t="shared" si="97"/>
        <v>0</v>
      </c>
      <c r="T98" s="132">
        <f t="shared" si="33"/>
        <v>0</v>
      </c>
    </row>
    <row r="99" ht="15.75" customHeight="1">
      <c r="A99" s="126" t="s">
        <v>290</v>
      </c>
      <c r="B99" s="126" t="s">
        <v>100</v>
      </c>
      <c r="C99" s="127">
        <v>1.0</v>
      </c>
      <c r="D99" s="98" t="s">
        <v>131</v>
      </c>
      <c r="E99" s="124">
        <f t="shared" ref="E99:S99" si="98">IF(ISNA(INDEX(INDIRECT(E$3&amp;"!$J:$J"),MATCH($B99,INDIRECT(E$3&amp;"!$B:$B"),0),1)),0,INDEX(INDIRECT(E$3&amp;"!$J:$J"),MATCH($B99,INDIRECT(E$3&amp;"!$B:$B"),0),1))</f>
        <v>0</v>
      </c>
      <c r="F99" s="124">
        <f t="shared" si="98"/>
        <v>0</v>
      </c>
      <c r="G99" s="124">
        <f t="shared" si="98"/>
        <v>0</v>
      </c>
      <c r="H99" s="124">
        <f t="shared" si="98"/>
        <v>0</v>
      </c>
      <c r="I99" s="124">
        <f t="shared" si="98"/>
        <v>0</v>
      </c>
      <c r="J99" s="124">
        <f t="shared" si="98"/>
        <v>0</v>
      </c>
      <c r="K99" s="124">
        <f t="shared" si="98"/>
        <v>0</v>
      </c>
      <c r="L99" s="124">
        <f t="shared" si="98"/>
        <v>0</v>
      </c>
      <c r="M99" s="124">
        <f t="shared" si="98"/>
        <v>0</v>
      </c>
      <c r="N99" s="124">
        <f t="shared" si="98"/>
        <v>0</v>
      </c>
      <c r="O99" s="124">
        <f t="shared" si="98"/>
        <v>0</v>
      </c>
      <c r="P99" s="124">
        <f t="shared" si="98"/>
        <v>0</v>
      </c>
      <c r="Q99" s="124">
        <f t="shared" si="98"/>
        <v>0</v>
      </c>
      <c r="R99" s="124">
        <f t="shared" si="98"/>
        <v>0</v>
      </c>
      <c r="S99" s="124">
        <f t="shared" si="98"/>
        <v>0</v>
      </c>
      <c r="T99" s="132">
        <f t="shared" si="33"/>
        <v>0</v>
      </c>
    </row>
    <row r="100" ht="15.75" customHeight="1">
      <c r="A100" s="126" t="s">
        <v>290</v>
      </c>
      <c r="B100" s="126" t="s">
        <v>101</v>
      </c>
      <c r="C100" s="127">
        <v>1.0</v>
      </c>
      <c r="D100" s="98" t="s">
        <v>131</v>
      </c>
      <c r="E100" s="124">
        <f t="shared" ref="E100:S100" si="99">IF(ISNA(INDEX(INDIRECT(E$3&amp;"!$J:$J"),MATCH($B100,INDIRECT(E$3&amp;"!$B:$B"),0),1)),0,INDEX(INDIRECT(E$3&amp;"!$J:$J"),MATCH($B100,INDIRECT(E$3&amp;"!$B:$B"),0),1))</f>
        <v>0</v>
      </c>
      <c r="F100" s="124">
        <f t="shared" si="99"/>
        <v>0</v>
      </c>
      <c r="G100" s="124">
        <f t="shared" si="99"/>
        <v>0</v>
      </c>
      <c r="H100" s="124">
        <f t="shared" si="99"/>
        <v>0</v>
      </c>
      <c r="I100" s="124">
        <f t="shared" si="99"/>
        <v>0</v>
      </c>
      <c r="J100" s="124">
        <f t="shared" si="99"/>
        <v>0</v>
      </c>
      <c r="K100" s="124">
        <f t="shared" si="99"/>
        <v>0</v>
      </c>
      <c r="L100" s="124">
        <f t="shared" si="99"/>
        <v>0</v>
      </c>
      <c r="M100" s="124">
        <f t="shared" si="99"/>
        <v>0</v>
      </c>
      <c r="N100" s="124">
        <f t="shared" si="99"/>
        <v>0</v>
      </c>
      <c r="O100" s="124">
        <f t="shared" si="99"/>
        <v>0</v>
      </c>
      <c r="P100" s="124">
        <f t="shared" si="99"/>
        <v>0</v>
      </c>
      <c r="Q100" s="124">
        <f t="shared" si="99"/>
        <v>0</v>
      </c>
      <c r="R100" s="124">
        <f t="shared" si="99"/>
        <v>0</v>
      </c>
      <c r="S100" s="124">
        <f t="shared" si="99"/>
        <v>0</v>
      </c>
      <c r="T100" s="132">
        <f t="shared" si="33"/>
        <v>0</v>
      </c>
    </row>
    <row r="101" ht="15.75" customHeight="1">
      <c r="A101" s="126" t="s">
        <v>290</v>
      </c>
      <c r="B101" s="126" t="s">
        <v>102</v>
      </c>
      <c r="C101" s="127">
        <v>1.0</v>
      </c>
      <c r="D101" s="98" t="s">
        <v>131</v>
      </c>
      <c r="E101" s="124">
        <f t="shared" ref="E101:S101" si="100">IF(ISNA(INDEX(INDIRECT(E$3&amp;"!$J:$J"),MATCH($B101,INDIRECT(E$3&amp;"!$B:$B"),0),1)),0,INDEX(INDIRECT(E$3&amp;"!$J:$J"),MATCH($B101,INDIRECT(E$3&amp;"!$B:$B"),0),1))</f>
        <v>0</v>
      </c>
      <c r="F101" s="124">
        <f t="shared" si="100"/>
        <v>0</v>
      </c>
      <c r="G101" s="124">
        <f t="shared" si="100"/>
        <v>0</v>
      </c>
      <c r="H101" s="124">
        <f t="shared" si="100"/>
        <v>0</v>
      </c>
      <c r="I101" s="124">
        <f t="shared" si="100"/>
        <v>0</v>
      </c>
      <c r="J101" s="124">
        <f t="shared" si="100"/>
        <v>0</v>
      </c>
      <c r="K101" s="124">
        <f t="shared" si="100"/>
        <v>0</v>
      </c>
      <c r="L101" s="124">
        <f t="shared" si="100"/>
        <v>0</v>
      </c>
      <c r="M101" s="124">
        <f t="shared" si="100"/>
        <v>0</v>
      </c>
      <c r="N101" s="124">
        <f t="shared" si="100"/>
        <v>0</v>
      </c>
      <c r="O101" s="124">
        <f t="shared" si="100"/>
        <v>0</v>
      </c>
      <c r="P101" s="124">
        <f t="shared" si="100"/>
        <v>0</v>
      </c>
      <c r="Q101" s="124">
        <f t="shared" si="100"/>
        <v>0</v>
      </c>
      <c r="R101" s="124">
        <f t="shared" si="100"/>
        <v>0</v>
      </c>
      <c r="S101" s="124">
        <f t="shared" si="100"/>
        <v>0</v>
      </c>
      <c r="T101" s="132">
        <f t="shared" si="33"/>
        <v>0</v>
      </c>
    </row>
    <row r="102" ht="15.75" customHeight="1">
      <c r="A102" s="126" t="s">
        <v>290</v>
      </c>
      <c r="B102" s="126" t="s">
        <v>103</v>
      </c>
      <c r="C102" s="127">
        <v>1.0</v>
      </c>
      <c r="D102" s="98" t="s">
        <v>131</v>
      </c>
      <c r="E102" s="124">
        <f t="shared" ref="E102:S102" si="101">IF(ISNA(INDEX(INDIRECT(E$3&amp;"!$J:$J"),MATCH($B102,INDIRECT(E$3&amp;"!$B:$B"),0),1)),0,INDEX(INDIRECT(E$3&amp;"!$J:$J"),MATCH($B102,INDIRECT(E$3&amp;"!$B:$B"),0),1))</f>
        <v>0</v>
      </c>
      <c r="F102" s="124">
        <f t="shared" si="101"/>
        <v>0</v>
      </c>
      <c r="G102" s="124">
        <f t="shared" si="101"/>
        <v>0</v>
      </c>
      <c r="H102" s="124">
        <f t="shared" si="101"/>
        <v>0</v>
      </c>
      <c r="I102" s="124">
        <f t="shared" si="101"/>
        <v>0</v>
      </c>
      <c r="J102" s="124">
        <f t="shared" si="101"/>
        <v>0</v>
      </c>
      <c r="K102" s="124">
        <f t="shared" si="101"/>
        <v>0</v>
      </c>
      <c r="L102" s="124">
        <f t="shared" si="101"/>
        <v>0</v>
      </c>
      <c r="M102" s="124">
        <f t="shared" si="101"/>
        <v>0</v>
      </c>
      <c r="N102" s="124">
        <f t="shared" si="101"/>
        <v>0</v>
      </c>
      <c r="O102" s="124">
        <f t="shared" si="101"/>
        <v>0</v>
      </c>
      <c r="P102" s="124">
        <f t="shared" si="101"/>
        <v>0</v>
      </c>
      <c r="Q102" s="124">
        <f t="shared" si="101"/>
        <v>0</v>
      </c>
      <c r="R102" s="124">
        <f t="shared" si="101"/>
        <v>0</v>
      </c>
      <c r="S102" s="124">
        <f t="shared" si="101"/>
        <v>0</v>
      </c>
      <c r="T102" s="132">
        <f t="shared" si="33"/>
        <v>0</v>
      </c>
    </row>
    <row r="103" ht="15.75" customHeight="1">
      <c r="A103" s="126" t="s">
        <v>290</v>
      </c>
      <c r="B103" s="126" t="s">
        <v>104</v>
      </c>
      <c r="C103" s="127">
        <v>1.0</v>
      </c>
      <c r="D103" s="98" t="s">
        <v>131</v>
      </c>
      <c r="E103" s="124">
        <f t="shared" ref="E103:S103" si="102">IF(ISNA(INDEX(INDIRECT(E$3&amp;"!$J:$J"),MATCH($B103,INDIRECT(E$3&amp;"!$B:$B"),0),1)),0,INDEX(INDIRECT(E$3&amp;"!$J:$J"),MATCH($B103,INDIRECT(E$3&amp;"!$B:$B"),0),1))</f>
        <v>0</v>
      </c>
      <c r="F103" s="124">
        <f t="shared" si="102"/>
        <v>0</v>
      </c>
      <c r="G103" s="124">
        <f t="shared" si="102"/>
        <v>0</v>
      </c>
      <c r="H103" s="124">
        <f t="shared" si="102"/>
        <v>0</v>
      </c>
      <c r="I103" s="124">
        <f t="shared" si="102"/>
        <v>0</v>
      </c>
      <c r="J103" s="124">
        <f t="shared" si="102"/>
        <v>0</v>
      </c>
      <c r="K103" s="124">
        <f t="shared" si="102"/>
        <v>0</v>
      </c>
      <c r="L103" s="124">
        <f t="shared" si="102"/>
        <v>0</v>
      </c>
      <c r="M103" s="124">
        <f t="shared" si="102"/>
        <v>0</v>
      </c>
      <c r="N103" s="124">
        <f t="shared" si="102"/>
        <v>0</v>
      </c>
      <c r="O103" s="124">
        <f t="shared" si="102"/>
        <v>0</v>
      </c>
      <c r="P103" s="124">
        <f t="shared" si="102"/>
        <v>0</v>
      </c>
      <c r="Q103" s="124">
        <f t="shared" si="102"/>
        <v>0</v>
      </c>
      <c r="R103" s="124">
        <f t="shared" si="102"/>
        <v>0</v>
      </c>
      <c r="S103" s="124">
        <f t="shared" si="102"/>
        <v>0</v>
      </c>
      <c r="T103" s="132">
        <f t="shared" si="33"/>
        <v>0</v>
      </c>
    </row>
    <row r="104" ht="15.75" customHeight="1">
      <c r="A104" s="126" t="s">
        <v>290</v>
      </c>
      <c r="B104" s="126" t="s">
        <v>105</v>
      </c>
      <c r="C104" s="127">
        <v>1.0</v>
      </c>
      <c r="D104" s="98" t="s">
        <v>131</v>
      </c>
      <c r="E104" s="124">
        <f t="shared" ref="E104:S104" si="103">IF(ISNA(INDEX(INDIRECT(E$3&amp;"!$J:$J"),MATCH($B104,INDIRECT(E$3&amp;"!$B:$B"),0),1)),0,INDEX(INDIRECT(E$3&amp;"!$J:$J"),MATCH($B104,INDIRECT(E$3&amp;"!$B:$B"),0),1))</f>
        <v>0</v>
      </c>
      <c r="F104" s="124">
        <f t="shared" si="103"/>
        <v>0</v>
      </c>
      <c r="G104" s="124">
        <f t="shared" si="103"/>
        <v>0</v>
      </c>
      <c r="H104" s="124">
        <f t="shared" si="103"/>
        <v>0</v>
      </c>
      <c r="I104" s="124">
        <f t="shared" si="103"/>
        <v>0</v>
      </c>
      <c r="J104" s="124">
        <f t="shared" si="103"/>
        <v>0</v>
      </c>
      <c r="K104" s="124">
        <f t="shared" si="103"/>
        <v>0</v>
      </c>
      <c r="L104" s="124">
        <f t="shared" si="103"/>
        <v>0</v>
      </c>
      <c r="M104" s="124">
        <f t="shared" si="103"/>
        <v>0</v>
      </c>
      <c r="N104" s="124">
        <f t="shared" si="103"/>
        <v>0</v>
      </c>
      <c r="O104" s="124">
        <f t="shared" si="103"/>
        <v>0</v>
      </c>
      <c r="P104" s="124">
        <f t="shared" si="103"/>
        <v>0</v>
      </c>
      <c r="Q104" s="124">
        <f t="shared" si="103"/>
        <v>0</v>
      </c>
      <c r="R104" s="124">
        <f t="shared" si="103"/>
        <v>0</v>
      </c>
      <c r="S104" s="124">
        <f t="shared" si="103"/>
        <v>0</v>
      </c>
      <c r="T104" s="132">
        <f t="shared" si="33"/>
        <v>0</v>
      </c>
    </row>
    <row r="105" ht="15.75" customHeight="1">
      <c r="A105" s="126" t="s">
        <v>290</v>
      </c>
      <c r="B105" s="126" t="s">
        <v>106</v>
      </c>
      <c r="C105" s="127">
        <v>1.0</v>
      </c>
      <c r="D105" s="98" t="s">
        <v>131</v>
      </c>
      <c r="E105" s="124">
        <f t="shared" ref="E105:S105" si="104">IF(ISNA(INDEX(INDIRECT(E$3&amp;"!$J:$J"),MATCH($B105,INDIRECT(E$3&amp;"!$B:$B"),0),1)),0,INDEX(INDIRECT(E$3&amp;"!$J:$J"),MATCH($B105,INDIRECT(E$3&amp;"!$B:$B"),0),1))</f>
        <v>0</v>
      </c>
      <c r="F105" s="124">
        <f t="shared" si="104"/>
        <v>0</v>
      </c>
      <c r="G105" s="124">
        <f t="shared" si="104"/>
        <v>0</v>
      </c>
      <c r="H105" s="124">
        <f t="shared" si="104"/>
        <v>0</v>
      </c>
      <c r="I105" s="124">
        <f t="shared" si="104"/>
        <v>0</v>
      </c>
      <c r="J105" s="124">
        <f t="shared" si="104"/>
        <v>0</v>
      </c>
      <c r="K105" s="124">
        <f t="shared" si="104"/>
        <v>4</v>
      </c>
      <c r="L105" s="124">
        <f t="shared" si="104"/>
        <v>0</v>
      </c>
      <c r="M105" s="124">
        <f t="shared" si="104"/>
        <v>0</v>
      </c>
      <c r="N105" s="124">
        <f t="shared" si="104"/>
        <v>0</v>
      </c>
      <c r="O105" s="124">
        <f t="shared" si="104"/>
        <v>0</v>
      </c>
      <c r="P105" s="124">
        <f t="shared" si="104"/>
        <v>0</v>
      </c>
      <c r="Q105" s="124">
        <f t="shared" si="104"/>
        <v>0</v>
      </c>
      <c r="R105" s="124">
        <f t="shared" si="104"/>
        <v>0</v>
      </c>
      <c r="S105" s="124">
        <f t="shared" si="104"/>
        <v>0</v>
      </c>
      <c r="T105" s="132">
        <f t="shared" si="33"/>
        <v>4</v>
      </c>
    </row>
    <row r="106" ht="15.75" customHeight="1">
      <c r="A106" s="126" t="s">
        <v>290</v>
      </c>
      <c r="B106" s="126" t="s">
        <v>107</v>
      </c>
      <c r="C106" s="127">
        <v>1.0</v>
      </c>
      <c r="D106" s="98" t="s">
        <v>131</v>
      </c>
      <c r="E106" s="124">
        <f t="shared" ref="E106:S106" si="105">IF(ISNA(INDEX(INDIRECT(E$3&amp;"!$J:$J"),MATCH($B106,INDIRECT(E$3&amp;"!$B:$B"),0),1)),0,INDEX(INDIRECT(E$3&amp;"!$J:$J"),MATCH($B106,INDIRECT(E$3&amp;"!$B:$B"),0),1))</f>
        <v>0</v>
      </c>
      <c r="F106" s="124">
        <f t="shared" si="105"/>
        <v>0</v>
      </c>
      <c r="G106" s="124">
        <f t="shared" si="105"/>
        <v>0</v>
      </c>
      <c r="H106" s="124">
        <f t="shared" si="105"/>
        <v>0</v>
      </c>
      <c r="I106" s="124">
        <f t="shared" si="105"/>
        <v>0</v>
      </c>
      <c r="J106" s="124">
        <f t="shared" si="105"/>
        <v>0</v>
      </c>
      <c r="K106" s="124">
        <f t="shared" si="105"/>
        <v>4</v>
      </c>
      <c r="L106" s="124">
        <f t="shared" si="105"/>
        <v>0</v>
      </c>
      <c r="M106" s="124">
        <f t="shared" si="105"/>
        <v>0</v>
      </c>
      <c r="N106" s="124">
        <f t="shared" si="105"/>
        <v>0</v>
      </c>
      <c r="O106" s="124">
        <f t="shared" si="105"/>
        <v>0</v>
      </c>
      <c r="P106" s="124">
        <f t="shared" si="105"/>
        <v>0</v>
      </c>
      <c r="Q106" s="124">
        <f t="shared" si="105"/>
        <v>0</v>
      </c>
      <c r="R106" s="124">
        <f t="shared" si="105"/>
        <v>0</v>
      </c>
      <c r="S106" s="124">
        <f t="shared" si="105"/>
        <v>0</v>
      </c>
      <c r="T106" s="132">
        <f t="shared" si="33"/>
        <v>4</v>
      </c>
    </row>
    <row r="107" ht="15.75" customHeight="1">
      <c r="A107" s="126"/>
      <c r="B107" s="126"/>
      <c r="C107" s="127">
        <v>1.0</v>
      </c>
      <c r="D107" s="98" t="s">
        <v>131</v>
      </c>
      <c r="E107" s="124">
        <f t="shared" ref="E107:S107" si="106">IF(ISNA(INDEX(INDIRECT(E$3&amp;"!$J:$J"),MATCH($B107,INDIRECT(E$3&amp;"!$B:$B"),0),1)),0,INDEX(INDIRECT(E$3&amp;"!$J:$J"),MATCH($B107,INDIRECT(E$3&amp;"!$B:$B"),0),1))</f>
        <v>0</v>
      </c>
      <c r="F107" s="124">
        <f t="shared" si="106"/>
        <v>0</v>
      </c>
      <c r="G107" s="124">
        <f t="shared" si="106"/>
        <v>0</v>
      </c>
      <c r="H107" s="124">
        <f t="shared" si="106"/>
        <v>0</v>
      </c>
      <c r="I107" s="124">
        <f t="shared" si="106"/>
        <v>0</v>
      </c>
      <c r="J107" s="124">
        <f t="shared" si="106"/>
        <v>0</v>
      </c>
      <c r="K107" s="124">
        <f t="shared" si="106"/>
        <v>0</v>
      </c>
      <c r="L107" s="124">
        <f t="shared" si="106"/>
        <v>0</v>
      </c>
      <c r="M107" s="124">
        <f t="shared" si="106"/>
        <v>0</v>
      </c>
      <c r="N107" s="124">
        <f t="shared" si="106"/>
        <v>0</v>
      </c>
      <c r="O107" s="124">
        <f t="shared" si="106"/>
        <v>0</v>
      </c>
      <c r="P107" s="124">
        <f t="shared" si="106"/>
        <v>0</v>
      </c>
      <c r="Q107" s="124">
        <f t="shared" si="106"/>
        <v>0</v>
      </c>
      <c r="R107" s="124">
        <f t="shared" si="106"/>
        <v>0</v>
      </c>
      <c r="S107" s="124">
        <f t="shared" si="106"/>
        <v>0</v>
      </c>
      <c r="T107" s="132">
        <f t="shared" si="33"/>
        <v>0</v>
      </c>
    </row>
    <row r="108" ht="15.75" customHeight="1">
      <c r="A108" s="126"/>
      <c r="B108" s="126"/>
      <c r="C108" s="127">
        <v>1.0</v>
      </c>
      <c r="D108" s="98" t="s">
        <v>131</v>
      </c>
      <c r="E108" s="124">
        <f t="shared" ref="E108:S108" si="107">IF(ISNA(INDEX(INDIRECT(E$3&amp;"!$J:$J"),MATCH($B108,INDIRECT(E$3&amp;"!$B:$B"),0),1)),0,INDEX(INDIRECT(E$3&amp;"!$J:$J"),MATCH($B108,INDIRECT(E$3&amp;"!$B:$B"),0),1))</f>
        <v>0</v>
      </c>
      <c r="F108" s="124">
        <f t="shared" si="107"/>
        <v>0</v>
      </c>
      <c r="G108" s="124">
        <f t="shared" si="107"/>
        <v>0</v>
      </c>
      <c r="H108" s="124">
        <f t="shared" si="107"/>
        <v>0</v>
      </c>
      <c r="I108" s="124">
        <f t="shared" si="107"/>
        <v>0</v>
      </c>
      <c r="J108" s="124">
        <f t="shared" si="107"/>
        <v>0</v>
      </c>
      <c r="K108" s="124">
        <f t="shared" si="107"/>
        <v>0</v>
      </c>
      <c r="L108" s="124">
        <f t="shared" si="107"/>
        <v>0</v>
      </c>
      <c r="M108" s="124">
        <f t="shared" si="107"/>
        <v>0</v>
      </c>
      <c r="N108" s="124">
        <f t="shared" si="107"/>
        <v>0</v>
      </c>
      <c r="O108" s="124">
        <f t="shared" si="107"/>
        <v>0</v>
      </c>
      <c r="P108" s="124">
        <f t="shared" si="107"/>
        <v>0</v>
      </c>
      <c r="Q108" s="124">
        <f t="shared" si="107"/>
        <v>0</v>
      </c>
      <c r="R108" s="124">
        <f t="shared" si="107"/>
        <v>0</v>
      </c>
      <c r="S108" s="124">
        <f t="shared" si="107"/>
        <v>0</v>
      </c>
      <c r="T108" s="132">
        <f t="shared" si="33"/>
        <v>0</v>
      </c>
    </row>
    <row r="109" ht="15.75" customHeight="1">
      <c r="A109" s="126"/>
      <c r="B109" s="126"/>
      <c r="C109" s="127">
        <v>1.0</v>
      </c>
      <c r="D109" s="98" t="s">
        <v>131</v>
      </c>
      <c r="E109" s="124">
        <f t="shared" ref="E109:S109" si="108">IF(ISNA(INDEX(INDIRECT(E$3&amp;"!$J:$J"),MATCH($B109,INDIRECT(E$3&amp;"!$B:$B"),0),1)),0,INDEX(INDIRECT(E$3&amp;"!$J:$J"),MATCH($B109,INDIRECT(E$3&amp;"!$B:$B"),0),1))</f>
        <v>0</v>
      </c>
      <c r="F109" s="124">
        <f t="shared" si="108"/>
        <v>0</v>
      </c>
      <c r="G109" s="124">
        <f t="shared" si="108"/>
        <v>0</v>
      </c>
      <c r="H109" s="124">
        <f t="shared" si="108"/>
        <v>0</v>
      </c>
      <c r="I109" s="124">
        <f t="shared" si="108"/>
        <v>0</v>
      </c>
      <c r="J109" s="124">
        <f t="shared" si="108"/>
        <v>0</v>
      </c>
      <c r="K109" s="124">
        <f t="shared" si="108"/>
        <v>0</v>
      </c>
      <c r="L109" s="124">
        <f t="shared" si="108"/>
        <v>0</v>
      </c>
      <c r="M109" s="124">
        <f t="shared" si="108"/>
        <v>0</v>
      </c>
      <c r="N109" s="124">
        <f t="shared" si="108"/>
        <v>0</v>
      </c>
      <c r="O109" s="124">
        <f t="shared" si="108"/>
        <v>0</v>
      </c>
      <c r="P109" s="124">
        <f t="shared" si="108"/>
        <v>0</v>
      </c>
      <c r="Q109" s="124">
        <f t="shared" si="108"/>
        <v>0</v>
      </c>
      <c r="R109" s="124">
        <f t="shared" si="108"/>
        <v>0</v>
      </c>
      <c r="S109" s="124">
        <f t="shared" si="108"/>
        <v>0</v>
      </c>
      <c r="T109" s="132">
        <f t="shared" si="33"/>
        <v>0</v>
      </c>
    </row>
    <row r="110" ht="15.75" customHeight="1">
      <c r="A110" s="126"/>
      <c r="B110" s="126"/>
      <c r="C110" s="127">
        <v>1.0</v>
      </c>
      <c r="D110" s="98" t="s">
        <v>131</v>
      </c>
      <c r="E110" s="124">
        <f t="shared" ref="E110:S110" si="109">IF(ISNA(INDEX(INDIRECT(E$3&amp;"!$J:$J"),MATCH($B110,INDIRECT(E$3&amp;"!$B:$B"),0),1)),0,INDEX(INDIRECT(E$3&amp;"!$J:$J"),MATCH($B110,INDIRECT(E$3&amp;"!$B:$B"),0),1))</f>
        <v>0</v>
      </c>
      <c r="F110" s="124">
        <f t="shared" si="109"/>
        <v>0</v>
      </c>
      <c r="G110" s="124">
        <f t="shared" si="109"/>
        <v>0</v>
      </c>
      <c r="H110" s="124">
        <f t="shared" si="109"/>
        <v>0</v>
      </c>
      <c r="I110" s="124">
        <f t="shared" si="109"/>
        <v>0</v>
      </c>
      <c r="J110" s="124">
        <f t="shared" si="109"/>
        <v>0</v>
      </c>
      <c r="K110" s="124">
        <f t="shared" si="109"/>
        <v>0</v>
      </c>
      <c r="L110" s="124">
        <f t="shared" si="109"/>
        <v>0</v>
      </c>
      <c r="M110" s="124">
        <f t="shared" si="109"/>
        <v>0</v>
      </c>
      <c r="N110" s="124">
        <f t="shared" si="109"/>
        <v>0</v>
      </c>
      <c r="O110" s="124">
        <f t="shared" si="109"/>
        <v>0</v>
      </c>
      <c r="P110" s="124">
        <f t="shared" si="109"/>
        <v>0</v>
      </c>
      <c r="Q110" s="124">
        <f t="shared" si="109"/>
        <v>0</v>
      </c>
      <c r="R110" s="124">
        <f t="shared" si="109"/>
        <v>0</v>
      </c>
      <c r="S110" s="124">
        <f t="shared" si="109"/>
        <v>0</v>
      </c>
      <c r="T110" s="132">
        <f t="shared" si="33"/>
        <v>0</v>
      </c>
    </row>
    <row r="111" ht="15.75" customHeight="1">
      <c r="A111" s="126"/>
      <c r="B111" s="126"/>
      <c r="C111" s="127">
        <v>1.0</v>
      </c>
      <c r="D111" s="98" t="s">
        <v>131</v>
      </c>
      <c r="E111" s="124">
        <f t="shared" ref="E111:S111" si="110">IF(ISNA(INDEX(INDIRECT(E$3&amp;"!$J:$J"),MATCH($B111,INDIRECT(E$3&amp;"!$B:$B"),0),1)),0,INDEX(INDIRECT(E$3&amp;"!$J:$J"),MATCH($B111,INDIRECT(E$3&amp;"!$B:$B"),0),1))</f>
        <v>0</v>
      </c>
      <c r="F111" s="124">
        <f t="shared" si="110"/>
        <v>0</v>
      </c>
      <c r="G111" s="124">
        <f t="shared" si="110"/>
        <v>0</v>
      </c>
      <c r="H111" s="124">
        <f t="shared" si="110"/>
        <v>0</v>
      </c>
      <c r="I111" s="124">
        <f t="shared" si="110"/>
        <v>0</v>
      </c>
      <c r="J111" s="124">
        <f t="shared" si="110"/>
        <v>0</v>
      </c>
      <c r="K111" s="124">
        <f t="shared" si="110"/>
        <v>0</v>
      </c>
      <c r="L111" s="124">
        <f t="shared" si="110"/>
        <v>0</v>
      </c>
      <c r="M111" s="124">
        <f t="shared" si="110"/>
        <v>0</v>
      </c>
      <c r="N111" s="124">
        <f t="shared" si="110"/>
        <v>0</v>
      </c>
      <c r="O111" s="124">
        <f t="shared" si="110"/>
        <v>0</v>
      </c>
      <c r="P111" s="124">
        <f t="shared" si="110"/>
        <v>0</v>
      </c>
      <c r="Q111" s="124">
        <f t="shared" si="110"/>
        <v>0</v>
      </c>
      <c r="R111" s="124">
        <f t="shared" si="110"/>
        <v>0</v>
      </c>
      <c r="S111" s="124">
        <f t="shared" si="110"/>
        <v>0</v>
      </c>
      <c r="T111" s="132">
        <f t="shared" si="33"/>
        <v>0</v>
      </c>
    </row>
    <row r="112" ht="15.75" customHeight="1">
      <c r="A112" s="140"/>
      <c r="B112" s="140"/>
      <c r="C112" s="127">
        <v>1.0</v>
      </c>
      <c r="D112" s="98" t="s">
        <v>131</v>
      </c>
      <c r="E112" s="131">
        <f t="shared" ref="E112:S112" si="111">IF(ISNA(INDEX(INDIRECT(E$3&amp;"!$J:$J"),MATCH($B112,INDIRECT(E$3&amp;"!$B:$B"),0),1)),0,INDEX(INDIRECT(E$3&amp;"!$J:$J"),MATCH($B112,INDIRECT(E$3&amp;"!$B:$B"),0),1))</f>
        <v>0</v>
      </c>
      <c r="F112" s="131">
        <f t="shared" si="111"/>
        <v>0</v>
      </c>
      <c r="G112" s="124">
        <f t="shared" si="111"/>
        <v>0</v>
      </c>
      <c r="H112" s="131">
        <f t="shared" si="111"/>
        <v>0</v>
      </c>
      <c r="I112" s="131">
        <f t="shared" si="111"/>
        <v>0</v>
      </c>
      <c r="J112" s="131">
        <f t="shared" si="111"/>
        <v>0</v>
      </c>
      <c r="K112" s="131">
        <f t="shared" si="111"/>
        <v>0</v>
      </c>
      <c r="L112" s="131">
        <f t="shared" si="111"/>
        <v>0</v>
      </c>
      <c r="M112" s="124">
        <f t="shared" si="111"/>
        <v>0</v>
      </c>
      <c r="N112" s="131">
        <f t="shared" si="111"/>
        <v>0</v>
      </c>
      <c r="O112" s="131">
        <f t="shared" si="111"/>
        <v>0</v>
      </c>
      <c r="P112" s="131">
        <f t="shared" si="111"/>
        <v>0</v>
      </c>
      <c r="Q112" s="131">
        <f t="shared" si="111"/>
        <v>0</v>
      </c>
      <c r="R112" s="131">
        <f t="shared" si="111"/>
        <v>0</v>
      </c>
      <c r="S112" s="131">
        <f t="shared" si="111"/>
        <v>0</v>
      </c>
      <c r="T112" s="132">
        <f t="shared" si="33"/>
        <v>0</v>
      </c>
    </row>
    <row r="113" ht="15.75" customHeight="1">
      <c r="A113" s="120"/>
      <c r="B113" s="121" t="s">
        <v>291</v>
      </c>
      <c r="C113" s="141"/>
      <c r="D113" s="142"/>
      <c r="E113" s="124">
        <f t="shared" ref="E113:S113" si="112">IF(ISNA(INDEX(INDIRECT(E$3&amp;"!$J:$J"),MATCH($B113,INDIRECT(E$3&amp;"!$B:$B"),0),1)),0,INDEX(INDIRECT(E$3&amp;"!$J:$J"),MATCH($B113,INDIRECT(E$3&amp;"!$B:$B"),0),1))</f>
        <v>0</v>
      </c>
      <c r="F113" s="124">
        <f t="shared" si="112"/>
        <v>0</v>
      </c>
      <c r="G113" s="124">
        <f t="shared" si="112"/>
        <v>0</v>
      </c>
      <c r="H113" s="124">
        <f t="shared" si="112"/>
        <v>0</v>
      </c>
      <c r="I113" s="124">
        <f t="shared" si="112"/>
        <v>0</v>
      </c>
      <c r="J113" s="124">
        <f t="shared" si="112"/>
        <v>0</v>
      </c>
      <c r="K113" s="124">
        <f t="shared" si="112"/>
        <v>0</v>
      </c>
      <c r="L113" s="124">
        <f t="shared" si="112"/>
        <v>0</v>
      </c>
      <c r="M113" s="124">
        <f t="shared" si="112"/>
        <v>0</v>
      </c>
      <c r="N113" s="124">
        <f t="shared" si="112"/>
        <v>0</v>
      </c>
      <c r="O113" s="124">
        <f t="shared" si="112"/>
        <v>0</v>
      </c>
      <c r="P113" s="124">
        <f t="shared" si="112"/>
        <v>0</v>
      </c>
      <c r="Q113" s="124">
        <f t="shared" si="112"/>
        <v>0</v>
      </c>
      <c r="R113" s="124">
        <f t="shared" si="112"/>
        <v>0</v>
      </c>
      <c r="S113" s="124">
        <f t="shared" si="112"/>
        <v>0</v>
      </c>
      <c r="T113" s="132">
        <f t="shared" si="33"/>
        <v>0</v>
      </c>
    </row>
    <row r="114" ht="15.75" customHeight="1">
      <c r="A114" s="126" t="s">
        <v>292</v>
      </c>
      <c r="B114" s="126" t="s">
        <v>130</v>
      </c>
      <c r="C114" s="127">
        <v>1.0</v>
      </c>
      <c r="D114" s="98" t="s">
        <v>131</v>
      </c>
      <c r="E114" s="124">
        <f t="shared" ref="E114:S114" si="113">IF(ISNA(INDEX(INDIRECT(E$3&amp;"!$J:$J"),MATCH($B114,INDIRECT(E$3&amp;"!$B:$B"),0),1)),0,INDEX(INDIRECT(E$3&amp;"!$J:$J"),MATCH($B114,INDIRECT(E$3&amp;"!$B:$B"),0),1))</f>
        <v>0</v>
      </c>
      <c r="F114" s="124">
        <f t="shared" si="113"/>
        <v>0</v>
      </c>
      <c r="G114" s="124">
        <f t="shared" si="113"/>
        <v>0</v>
      </c>
      <c r="H114" s="124">
        <f t="shared" si="113"/>
        <v>0</v>
      </c>
      <c r="I114" s="124">
        <f t="shared" si="113"/>
        <v>0</v>
      </c>
      <c r="J114" s="124">
        <f t="shared" si="113"/>
        <v>0</v>
      </c>
      <c r="K114" s="124">
        <f t="shared" si="113"/>
        <v>0</v>
      </c>
      <c r="L114" s="124">
        <f t="shared" si="113"/>
        <v>0</v>
      </c>
      <c r="M114" s="124">
        <f t="shared" si="113"/>
        <v>8</v>
      </c>
      <c r="N114" s="124">
        <f t="shared" si="113"/>
        <v>8</v>
      </c>
      <c r="O114" s="124">
        <f t="shared" si="113"/>
        <v>8</v>
      </c>
      <c r="P114" s="124">
        <f t="shared" si="113"/>
        <v>0</v>
      </c>
      <c r="Q114" s="124">
        <f t="shared" si="113"/>
        <v>0</v>
      </c>
      <c r="R114" s="124">
        <f t="shared" si="113"/>
        <v>0</v>
      </c>
      <c r="S114" s="124">
        <f t="shared" si="113"/>
        <v>0</v>
      </c>
      <c r="T114" s="125">
        <f t="shared" ref="T114:T124" si="115">MAX(IF(E$1=TRUE,E114,0),IF(F$1=TRUE,F114,0),IF(G$1=TRUE,G114,0),IF(H$1=TRUE,H114,0),IF(I$1=TRUE,I114,0),IF(J$1=TRUE,J114,0),IF(K$1=TRUE,K114,0),IF(L$1=TRUE,L114,0),IF(M$1=TRUE,M114,0),IF(N$1=TRUE,N114,0),IF(O$1=TRUE,O114,0),IF(P$1=TRUE,P114,0),IF(Q$1=TRUE,Q114,0),IF(R$1=TRUE,R114,0),IF(S$1=TRUE,S114,0))</f>
        <v>8</v>
      </c>
    </row>
    <row r="115" ht="15.75" customHeight="1">
      <c r="A115" s="126" t="s">
        <v>292</v>
      </c>
      <c r="B115" s="126" t="s">
        <v>133</v>
      </c>
      <c r="C115" s="127">
        <v>1.0</v>
      </c>
      <c r="D115" s="98" t="s">
        <v>131</v>
      </c>
      <c r="E115" s="124">
        <f t="shared" ref="E115:S115" si="114">IF(ISNA(INDEX(INDIRECT(E$3&amp;"!$J:$J"),MATCH($B115,INDIRECT(E$3&amp;"!$B:$B"),0),1)),0,INDEX(INDIRECT(E$3&amp;"!$J:$J"),MATCH($B115,INDIRECT(E$3&amp;"!$B:$B"),0),1))</f>
        <v>0</v>
      </c>
      <c r="F115" s="124">
        <f t="shared" si="114"/>
        <v>0</v>
      </c>
      <c r="G115" s="124">
        <f t="shared" si="114"/>
        <v>0</v>
      </c>
      <c r="H115" s="124">
        <f t="shared" si="114"/>
        <v>0</v>
      </c>
      <c r="I115" s="124">
        <f t="shared" si="114"/>
        <v>0</v>
      </c>
      <c r="J115" s="124">
        <f t="shared" si="114"/>
        <v>0</v>
      </c>
      <c r="K115" s="124">
        <f t="shared" si="114"/>
        <v>0</v>
      </c>
      <c r="L115" s="124">
        <f t="shared" si="114"/>
        <v>0</v>
      </c>
      <c r="M115" s="124">
        <f t="shared" si="114"/>
        <v>8</v>
      </c>
      <c r="N115" s="124">
        <f t="shared" si="114"/>
        <v>8</v>
      </c>
      <c r="O115" s="124">
        <f t="shared" si="114"/>
        <v>8</v>
      </c>
      <c r="P115" s="124">
        <f t="shared" si="114"/>
        <v>0</v>
      </c>
      <c r="Q115" s="124">
        <f t="shared" si="114"/>
        <v>0</v>
      </c>
      <c r="R115" s="124">
        <f t="shared" si="114"/>
        <v>0</v>
      </c>
      <c r="S115" s="124">
        <f t="shared" si="114"/>
        <v>0</v>
      </c>
      <c r="T115" s="125">
        <f t="shared" si="115"/>
        <v>8</v>
      </c>
    </row>
    <row r="116" ht="15.75" customHeight="1">
      <c r="A116" s="126" t="s">
        <v>292</v>
      </c>
      <c r="B116" s="126" t="s">
        <v>135</v>
      </c>
      <c r="C116" s="127">
        <v>1.0</v>
      </c>
      <c r="D116" s="98" t="s">
        <v>131</v>
      </c>
      <c r="E116" s="124">
        <f t="shared" ref="E116:S116" si="116">IF(ISNA(INDEX(INDIRECT(E$3&amp;"!$J:$J"),MATCH($B116,INDIRECT(E$3&amp;"!$B:$B"),0),1)),0,INDEX(INDIRECT(E$3&amp;"!$J:$J"),MATCH($B116,INDIRECT(E$3&amp;"!$B:$B"),0),1))</f>
        <v>0</v>
      </c>
      <c r="F116" s="124">
        <f t="shared" si="116"/>
        <v>0</v>
      </c>
      <c r="G116" s="124">
        <f t="shared" si="116"/>
        <v>0</v>
      </c>
      <c r="H116" s="124">
        <f t="shared" si="116"/>
        <v>0</v>
      </c>
      <c r="I116" s="124">
        <f t="shared" si="116"/>
        <v>0</v>
      </c>
      <c r="J116" s="124">
        <f t="shared" si="116"/>
        <v>0</v>
      </c>
      <c r="K116" s="124">
        <f t="shared" si="116"/>
        <v>0</v>
      </c>
      <c r="L116" s="124">
        <f t="shared" si="116"/>
        <v>0</v>
      </c>
      <c r="M116" s="124">
        <f t="shared" si="116"/>
        <v>8</v>
      </c>
      <c r="N116" s="124">
        <f t="shared" si="116"/>
        <v>0</v>
      </c>
      <c r="O116" s="124">
        <f t="shared" si="116"/>
        <v>0</v>
      </c>
      <c r="P116" s="124">
        <f t="shared" si="116"/>
        <v>0</v>
      </c>
      <c r="Q116" s="124">
        <f t="shared" si="116"/>
        <v>0</v>
      </c>
      <c r="R116" s="124">
        <f t="shared" si="116"/>
        <v>0</v>
      </c>
      <c r="S116" s="124">
        <f t="shared" si="116"/>
        <v>0</v>
      </c>
      <c r="T116" s="125">
        <f t="shared" si="115"/>
        <v>8</v>
      </c>
    </row>
    <row r="117" ht="15.75" customHeight="1">
      <c r="A117" s="126" t="s">
        <v>292</v>
      </c>
      <c r="B117" s="126" t="s">
        <v>137</v>
      </c>
      <c r="C117" s="127">
        <v>1.0</v>
      </c>
      <c r="D117" s="98" t="s">
        <v>131</v>
      </c>
      <c r="E117" s="124">
        <f t="shared" ref="E117:S117" si="117">IF(ISNA(INDEX(INDIRECT(E$3&amp;"!$J:$J"),MATCH($B117,INDIRECT(E$3&amp;"!$B:$B"),0),1)),0,INDEX(INDIRECT(E$3&amp;"!$J:$J"),MATCH($B117,INDIRECT(E$3&amp;"!$B:$B"),0),1))</f>
        <v>0</v>
      </c>
      <c r="F117" s="124">
        <f t="shared" si="117"/>
        <v>0</v>
      </c>
      <c r="G117" s="124">
        <f t="shared" si="117"/>
        <v>0</v>
      </c>
      <c r="H117" s="124">
        <f t="shared" si="117"/>
        <v>0</v>
      </c>
      <c r="I117" s="124">
        <f t="shared" si="117"/>
        <v>0</v>
      </c>
      <c r="J117" s="124">
        <f t="shared" si="117"/>
        <v>0</v>
      </c>
      <c r="K117" s="124">
        <f t="shared" si="117"/>
        <v>0</v>
      </c>
      <c r="L117" s="124">
        <f t="shared" si="117"/>
        <v>0</v>
      </c>
      <c r="M117" s="124">
        <f t="shared" si="117"/>
        <v>0</v>
      </c>
      <c r="N117" s="124">
        <f t="shared" si="117"/>
        <v>8</v>
      </c>
      <c r="O117" s="124">
        <f t="shared" si="117"/>
        <v>8</v>
      </c>
      <c r="P117" s="124">
        <f t="shared" si="117"/>
        <v>0</v>
      </c>
      <c r="Q117" s="124">
        <f t="shared" si="117"/>
        <v>0</v>
      </c>
      <c r="R117" s="124">
        <f t="shared" si="117"/>
        <v>0</v>
      </c>
      <c r="S117" s="124">
        <f t="shared" si="117"/>
        <v>0</v>
      </c>
      <c r="T117" s="125">
        <f t="shared" si="115"/>
        <v>8</v>
      </c>
    </row>
    <row r="118" ht="15.75" customHeight="1">
      <c r="A118" s="126" t="s">
        <v>292</v>
      </c>
      <c r="B118" s="126" t="s">
        <v>139</v>
      </c>
      <c r="C118" s="105">
        <v>1.0</v>
      </c>
      <c r="D118" s="98" t="s">
        <v>131</v>
      </c>
      <c r="E118" s="124">
        <f t="shared" ref="E118:S118" si="118">IF(ISNA(INDEX(INDIRECT(E$3&amp;"!$J:$J"),MATCH($B118,INDIRECT(E$3&amp;"!$B:$B"),0),1)),0,INDEX(INDIRECT(E$3&amp;"!$J:$J"),MATCH($B118,INDIRECT(E$3&amp;"!$B:$B"),0),1))</f>
        <v>0</v>
      </c>
      <c r="F118" s="124">
        <f t="shared" si="118"/>
        <v>0</v>
      </c>
      <c r="G118" s="124">
        <f t="shared" si="118"/>
        <v>0</v>
      </c>
      <c r="H118" s="124">
        <f t="shared" si="118"/>
        <v>0</v>
      </c>
      <c r="I118" s="124">
        <f t="shared" si="118"/>
        <v>0</v>
      </c>
      <c r="J118" s="124">
        <f t="shared" si="118"/>
        <v>0</v>
      </c>
      <c r="K118" s="124">
        <f t="shared" si="118"/>
        <v>2</v>
      </c>
      <c r="L118" s="124">
        <f t="shared" si="118"/>
        <v>0</v>
      </c>
      <c r="M118" s="124">
        <f t="shared" si="118"/>
        <v>0</v>
      </c>
      <c r="N118" s="124">
        <f t="shared" si="118"/>
        <v>0</v>
      </c>
      <c r="O118" s="124">
        <f t="shared" si="118"/>
        <v>0</v>
      </c>
      <c r="P118" s="124">
        <f t="shared" si="118"/>
        <v>0</v>
      </c>
      <c r="Q118" s="124">
        <f t="shared" si="118"/>
        <v>0</v>
      </c>
      <c r="R118" s="124">
        <f t="shared" si="118"/>
        <v>0</v>
      </c>
      <c r="S118" s="124">
        <f t="shared" si="118"/>
        <v>0</v>
      </c>
      <c r="T118" s="125">
        <f t="shared" si="115"/>
        <v>2</v>
      </c>
    </row>
    <row r="119" ht="15.75" customHeight="1">
      <c r="A119" s="126" t="s">
        <v>292</v>
      </c>
      <c r="B119" s="126" t="s">
        <v>140</v>
      </c>
      <c r="C119" s="127">
        <v>1.0</v>
      </c>
      <c r="D119" s="98" t="s">
        <v>131</v>
      </c>
      <c r="E119" s="124">
        <f t="shared" ref="E119:S119" si="119">IF(ISNA(INDEX(INDIRECT(E$3&amp;"!$J:$J"),MATCH($B119,INDIRECT(E$3&amp;"!$B:$B"),0),1)),0,INDEX(INDIRECT(E$3&amp;"!$J:$J"),MATCH($B119,INDIRECT(E$3&amp;"!$B:$B"),0),1))</f>
        <v>0</v>
      </c>
      <c r="F119" s="124">
        <f t="shared" si="119"/>
        <v>0</v>
      </c>
      <c r="G119" s="124">
        <f t="shared" si="119"/>
        <v>0</v>
      </c>
      <c r="H119" s="124">
        <f t="shared" si="119"/>
        <v>0</v>
      </c>
      <c r="I119" s="124">
        <f t="shared" si="119"/>
        <v>0</v>
      </c>
      <c r="J119" s="124">
        <f t="shared" si="119"/>
        <v>0</v>
      </c>
      <c r="K119" s="124">
        <f t="shared" si="119"/>
        <v>0</v>
      </c>
      <c r="L119" s="124">
        <f t="shared" si="119"/>
        <v>0</v>
      </c>
      <c r="M119" s="124">
        <f t="shared" si="119"/>
        <v>0</v>
      </c>
      <c r="N119" s="124">
        <f t="shared" si="119"/>
        <v>0</v>
      </c>
      <c r="O119" s="124">
        <f t="shared" si="119"/>
        <v>0</v>
      </c>
      <c r="P119" s="124">
        <f t="shared" si="119"/>
        <v>0</v>
      </c>
      <c r="Q119" s="124">
        <f t="shared" si="119"/>
        <v>0</v>
      </c>
      <c r="R119" s="124">
        <f t="shared" si="119"/>
        <v>0</v>
      </c>
      <c r="S119" s="124">
        <f t="shared" si="119"/>
        <v>0</v>
      </c>
      <c r="T119" s="125">
        <f t="shared" si="115"/>
        <v>0</v>
      </c>
    </row>
    <row r="120" ht="15.75" customHeight="1">
      <c r="A120" s="126" t="s">
        <v>292</v>
      </c>
      <c r="B120" s="126" t="s">
        <v>142</v>
      </c>
      <c r="C120" s="127">
        <v>1.0</v>
      </c>
      <c r="D120" s="98" t="s">
        <v>143</v>
      </c>
      <c r="E120" s="124">
        <f t="shared" ref="E120:S120" si="120">IF(ISNA(INDEX(INDIRECT(E$3&amp;"!$J:$J"),MATCH($B120,INDIRECT(E$3&amp;"!$B:$B"),0),1)),0,INDEX(INDIRECT(E$3&amp;"!$J:$J"),MATCH($B120,INDIRECT(E$3&amp;"!$B:$B"),0),1))</f>
        <v>0</v>
      </c>
      <c r="F120" s="124">
        <f t="shared" si="120"/>
        <v>0</v>
      </c>
      <c r="G120" s="124">
        <f t="shared" si="120"/>
        <v>0</v>
      </c>
      <c r="H120" s="124">
        <f t="shared" si="120"/>
        <v>0</v>
      </c>
      <c r="I120" s="124">
        <f t="shared" si="120"/>
        <v>0</v>
      </c>
      <c r="J120" s="124">
        <f t="shared" si="120"/>
        <v>0</v>
      </c>
      <c r="K120" s="124">
        <f t="shared" si="120"/>
        <v>0</v>
      </c>
      <c r="L120" s="124">
        <f t="shared" si="120"/>
        <v>0</v>
      </c>
      <c r="M120" s="124">
        <f t="shared" si="120"/>
        <v>0</v>
      </c>
      <c r="N120" s="124">
        <f t="shared" si="120"/>
        <v>0</v>
      </c>
      <c r="O120" s="124">
        <f t="shared" si="120"/>
        <v>0</v>
      </c>
      <c r="P120" s="124">
        <f t="shared" si="120"/>
        <v>0</v>
      </c>
      <c r="Q120" s="124">
        <f t="shared" si="120"/>
        <v>0</v>
      </c>
      <c r="R120" s="124">
        <f t="shared" si="120"/>
        <v>0</v>
      </c>
      <c r="S120" s="124">
        <f t="shared" si="120"/>
        <v>0</v>
      </c>
      <c r="T120" s="125">
        <f t="shared" si="115"/>
        <v>0</v>
      </c>
    </row>
    <row r="121" ht="15.75" customHeight="1">
      <c r="A121" s="126" t="s">
        <v>292</v>
      </c>
      <c r="B121" s="126" t="s">
        <v>144</v>
      </c>
      <c r="C121" s="127">
        <v>1.0</v>
      </c>
      <c r="D121" s="98" t="s">
        <v>131</v>
      </c>
      <c r="E121" s="124">
        <f t="shared" ref="E121:S121" si="121">IF(ISNA(INDEX(INDIRECT(E$3&amp;"!$J:$J"),MATCH($B121,INDIRECT(E$3&amp;"!$B:$B"),0),1)),0,INDEX(INDIRECT(E$3&amp;"!$J:$J"),MATCH($B121,INDIRECT(E$3&amp;"!$B:$B"),0),1))</f>
        <v>0</v>
      </c>
      <c r="F121" s="124">
        <f t="shared" si="121"/>
        <v>0</v>
      </c>
      <c r="G121" s="124">
        <f t="shared" si="121"/>
        <v>0</v>
      </c>
      <c r="H121" s="124">
        <f t="shared" si="121"/>
        <v>0</v>
      </c>
      <c r="I121" s="124">
        <f t="shared" si="121"/>
        <v>0</v>
      </c>
      <c r="J121" s="124">
        <f t="shared" si="121"/>
        <v>0</v>
      </c>
      <c r="K121" s="124">
        <f t="shared" si="121"/>
        <v>0</v>
      </c>
      <c r="L121" s="124">
        <f t="shared" si="121"/>
        <v>0</v>
      </c>
      <c r="M121" s="124">
        <f t="shared" si="121"/>
        <v>0</v>
      </c>
      <c r="N121" s="124">
        <f t="shared" si="121"/>
        <v>0</v>
      </c>
      <c r="O121" s="124">
        <f t="shared" si="121"/>
        <v>0</v>
      </c>
      <c r="P121" s="124">
        <f t="shared" si="121"/>
        <v>0</v>
      </c>
      <c r="Q121" s="124">
        <f t="shared" si="121"/>
        <v>0</v>
      </c>
      <c r="R121" s="124">
        <f t="shared" si="121"/>
        <v>0</v>
      </c>
      <c r="S121" s="124">
        <f t="shared" si="121"/>
        <v>0</v>
      </c>
      <c r="T121" s="125">
        <f t="shared" si="115"/>
        <v>0</v>
      </c>
    </row>
    <row r="122" ht="15.75" customHeight="1">
      <c r="A122" s="126" t="s">
        <v>292</v>
      </c>
      <c r="B122" s="126" t="s">
        <v>293</v>
      </c>
      <c r="C122" s="105">
        <v>1.0</v>
      </c>
      <c r="D122" s="128" t="s">
        <v>146</v>
      </c>
      <c r="E122" s="124">
        <f t="shared" ref="E122:S122" si="122">IF(ISNA(INDEX(INDIRECT(E$3&amp;"!$J:$J"),MATCH($B122,INDIRECT(E$3&amp;"!$B:$B"),0),1)),0,INDEX(INDIRECT(E$3&amp;"!$J:$J"),MATCH($B122,INDIRECT(E$3&amp;"!$B:$B"),0),1))</f>
        <v>0</v>
      </c>
      <c r="F122" s="124">
        <f t="shared" si="122"/>
        <v>0</v>
      </c>
      <c r="G122" s="124">
        <f t="shared" si="122"/>
        <v>0</v>
      </c>
      <c r="H122" s="124">
        <f t="shared" si="122"/>
        <v>0</v>
      </c>
      <c r="I122" s="124">
        <f t="shared" si="122"/>
        <v>0</v>
      </c>
      <c r="J122" s="124">
        <f t="shared" si="122"/>
        <v>0</v>
      </c>
      <c r="K122" s="124">
        <f t="shared" si="122"/>
        <v>0</v>
      </c>
      <c r="L122" s="124">
        <f t="shared" si="122"/>
        <v>0</v>
      </c>
      <c r="M122" s="124">
        <f t="shared" si="122"/>
        <v>0</v>
      </c>
      <c r="N122" s="124">
        <f t="shared" si="122"/>
        <v>0</v>
      </c>
      <c r="O122" s="124">
        <f t="shared" si="122"/>
        <v>0</v>
      </c>
      <c r="P122" s="124">
        <f t="shared" si="122"/>
        <v>0</v>
      </c>
      <c r="Q122" s="124">
        <f t="shared" si="122"/>
        <v>0</v>
      </c>
      <c r="R122" s="124">
        <f t="shared" si="122"/>
        <v>0</v>
      </c>
      <c r="S122" s="124">
        <f t="shared" si="122"/>
        <v>0</v>
      </c>
      <c r="T122" s="125">
        <f t="shared" si="115"/>
        <v>0</v>
      </c>
    </row>
    <row r="123" ht="15.75" customHeight="1">
      <c r="A123" s="126"/>
      <c r="B123" s="126"/>
      <c r="C123" s="105">
        <v>1.0</v>
      </c>
      <c r="D123" s="128" t="s">
        <v>146</v>
      </c>
      <c r="E123" s="124">
        <f t="shared" ref="E123:S123" si="123">IF(ISNA(INDEX(INDIRECT(E$3&amp;"!$J:$J"),MATCH($B123,INDIRECT(E$3&amp;"!$B:$B"),0),1)),0,INDEX(INDIRECT(E$3&amp;"!$J:$J"),MATCH($B123,INDIRECT(E$3&amp;"!$B:$B"),0),1))</f>
        <v>0</v>
      </c>
      <c r="F123" s="124">
        <f t="shared" si="123"/>
        <v>0</v>
      </c>
      <c r="G123" s="124">
        <f t="shared" si="123"/>
        <v>0</v>
      </c>
      <c r="H123" s="124">
        <f t="shared" si="123"/>
        <v>0</v>
      </c>
      <c r="I123" s="124">
        <f t="shared" si="123"/>
        <v>0</v>
      </c>
      <c r="J123" s="124">
        <f t="shared" si="123"/>
        <v>0</v>
      </c>
      <c r="K123" s="124">
        <f t="shared" si="123"/>
        <v>0</v>
      </c>
      <c r="L123" s="124">
        <f t="shared" si="123"/>
        <v>0</v>
      </c>
      <c r="M123" s="124">
        <f t="shared" si="123"/>
        <v>0</v>
      </c>
      <c r="N123" s="124">
        <f t="shared" si="123"/>
        <v>0</v>
      </c>
      <c r="O123" s="124">
        <f t="shared" si="123"/>
        <v>0</v>
      </c>
      <c r="P123" s="124">
        <f t="shared" si="123"/>
        <v>0</v>
      </c>
      <c r="Q123" s="124">
        <f t="shared" si="123"/>
        <v>0</v>
      </c>
      <c r="R123" s="124">
        <f t="shared" si="123"/>
        <v>0</v>
      </c>
      <c r="S123" s="124">
        <f t="shared" si="123"/>
        <v>0</v>
      </c>
      <c r="T123" s="125">
        <f t="shared" si="115"/>
        <v>0</v>
      </c>
    </row>
    <row r="124" ht="15.75" customHeight="1">
      <c r="A124" s="126"/>
      <c r="B124" s="126"/>
      <c r="C124" s="105">
        <v>1.0</v>
      </c>
      <c r="D124" s="128" t="s">
        <v>146</v>
      </c>
      <c r="E124" s="124">
        <f t="shared" ref="E124:S124" si="124">IF(ISNA(INDEX(INDIRECT(E$3&amp;"!$J:$J"),MATCH($B124,INDIRECT(E$3&amp;"!$B:$B"),0),1)),0,INDEX(INDIRECT(E$3&amp;"!$J:$J"),MATCH($B124,INDIRECT(E$3&amp;"!$B:$B"),0),1))</f>
        <v>0</v>
      </c>
      <c r="F124" s="124">
        <f t="shared" si="124"/>
        <v>0</v>
      </c>
      <c r="G124" s="124">
        <f t="shared" si="124"/>
        <v>0</v>
      </c>
      <c r="H124" s="124">
        <f t="shared" si="124"/>
        <v>0</v>
      </c>
      <c r="I124" s="124">
        <f t="shared" si="124"/>
        <v>0</v>
      </c>
      <c r="J124" s="124">
        <f t="shared" si="124"/>
        <v>0</v>
      </c>
      <c r="K124" s="124">
        <f t="shared" si="124"/>
        <v>0</v>
      </c>
      <c r="L124" s="124">
        <f t="shared" si="124"/>
        <v>0</v>
      </c>
      <c r="M124" s="124">
        <f t="shared" si="124"/>
        <v>0</v>
      </c>
      <c r="N124" s="124">
        <f t="shared" si="124"/>
        <v>0</v>
      </c>
      <c r="O124" s="124">
        <f t="shared" si="124"/>
        <v>0</v>
      </c>
      <c r="P124" s="124">
        <f t="shared" si="124"/>
        <v>0</v>
      </c>
      <c r="Q124" s="124">
        <f t="shared" si="124"/>
        <v>0</v>
      </c>
      <c r="R124" s="124">
        <f t="shared" si="124"/>
        <v>0</v>
      </c>
      <c r="S124" s="124">
        <f t="shared" si="124"/>
        <v>0</v>
      </c>
      <c r="T124" s="125">
        <f t="shared" si="115"/>
        <v>0</v>
      </c>
    </row>
    <row r="125" ht="15.75" customHeight="1">
      <c r="A125" s="126"/>
      <c r="B125" s="126"/>
      <c r="C125" s="105">
        <v>1.0</v>
      </c>
      <c r="D125" s="128" t="s">
        <v>146</v>
      </c>
      <c r="E125" s="124">
        <f t="shared" ref="E125:S125" si="125">IF(ISNA(INDEX(INDIRECT(E$3&amp;"!$J:$J"),MATCH($B125,INDIRECT(E$3&amp;"!$B:$B"),0),1)),0,INDEX(INDIRECT(E$3&amp;"!$J:$J"),MATCH($B125,INDIRECT(E$3&amp;"!$B:$B"),0),1))</f>
        <v>0</v>
      </c>
      <c r="F125" s="124">
        <f t="shared" si="125"/>
        <v>0</v>
      </c>
      <c r="G125" s="124">
        <f t="shared" si="125"/>
        <v>0</v>
      </c>
      <c r="H125" s="124">
        <f t="shared" si="125"/>
        <v>0</v>
      </c>
      <c r="I125" s="124">
        <f t="shared" si="125"/>
        <v>0</v>
      </c>
      <c r="J125" s="124">
        <f t="shared" si="125"/>
        <v>0</v>
      </c>
      <c r="K125" s="124">
        <f t="shared" si="125"/>
        <v>0</v>
      </c>
      <c r="L125" s="124">
        <f t="shared" si="125"/>
        <v>0</v>
      </c>
      <c r="M125" s="124">
        <f t="shared" si="125"/>
        <v>0</v>
      </c>
      <c r="N125" s="124">
        <f t="shared" si="125"/>
        <v>0</v>
      </c>
      <c r="O125" s="124">
        <f t="shared" si="125"/>
        <v>0</v>
      </c>
      <c r="P125" s="124">
        <f t="shared" si="125"/>
        <v>0</v>
      </c>
      <c r="Q125" s="124">
        <f t="shared" si="125"/>
        <v>0</v>
      </c>
      <c r="R125" s="124">
        <f t="shared" si="125"/>
        <v>0</v>
      </c>
      <c r="S125" s="124">
        <f t="shared" si="125"/>
        <v>0</v>
      </c>
      <c r="T125" s="132">
        <f t="shared" ref="T125:T146" si="127">SUMIF(E$1:S$1,TRUE,E125:S125)</f>
        <v>0</v>
      </c>
    </row>
    <row r="126" ht="15.75" customHeight="1">
      <c r="A126" s="120"/>
      <c r="B126" s="120"/>
      <c r="C126" s="133"/>
      <c r="D126" s="133"/>
      <c r="E126" s="124">
        <f t="shared" ref="E126:S126" si="126">IF(ISNA(INDEX(INDIRECT(E$3&amp;"!$J:$J"),MATCH($B126,INDIRECT(E$3&amp;"!$B:$B"),0),1)),0,INDEX(INDIRECT(E$3&amp;"!$J:$J"),MATCH($B126,INDIRECT(E$3&amp;"!$B:$B"),0),1))</f>
        <v>0</v>
      </c>
      <c r="F126" s="124">
        <f t="shared" si="126"/>
        <v>0</v>
      </c>
      <c r="G126" s="124">
        <f t="shared" si="126"/>
        <v>0</v>
      </c>
      <c r="H126" s="124">
        <f t="shared" si="126"/>
        <v>0</v>
      </c>
      <c r="I126" s="124">
        <f t="shared" si="126"/>
        <v>0</v>
      </c>
      <c r="J126" s="124">
        <f t="shared" si="126"/>
        <v>0</v>
      </c>
      <c r="K126" s="124">
        <f t="shared" si="126"/>
        <v>0</v>
      </c>
      <c r="L126" s="124">
        <f t="shared" si="126"/>
        <v>0</v>
      </c>
      <c r="M126" s="124">
        <f t="shared" si="126"/>
        <v>0</v>
      </c>
      <c r="N126" s="124">
        <f t="shared" si="126"/>
        <v>0</v>
      </c>
      <c r="O126" s="124">
        <f t="shared" si="126"/>
        <v>0</v>
      </c>
      <c r="P126" s="124">
        <f t="shared" si="126"/>
        <v>0</v>
      </c>
      <c r="Q126" s="124">
        <f t="shared" si="126"/>
        <v>0</v>
      </c>
      <c r="R126" s="124">
        <f t="shared" si="126"/>
        <v>0</v>
      </c>
      <c r="S126" s="124">
        <f t="shared" si="126"/>
        <v>0</v>
      </c>
      <c r="T126" s="132">
        <f t="shared" si="127"/>
        <v>0</v>
      </c>
    </row>
    <row r="127" ht="15.75" customHeight="1">
      <c r="A127" s="120"/>
      <c r="B127" s="121" t="s">
        <v>108</v>
      </c>
      <c r="C127" s="133"/>
      <c r="D127" s="133"/>
      <c r="E127" s="124">
        <f t="shared" ref="E127:S127" si="128">IF(ISNA(INDEX(INDIRECT(E$3&amp;"!$J:$J"),MATCH($B127,INDIRECT(E$3&amp;"!$B:$B"),0),1)),0,INDEX(INDIRECT(E$3&amp;"!$J:$J"),MATCH($B127,INDIRECT(E$3&amp;"!$B:$B"),0),1))</f>
        <v>0</v>
      </c>
      <c r="F127" s="124">
        <f t="shared" si="128"/>
        <v>0</v>
      </c>
      <c r="G127" s="124">
        <f t="shared" si="128"/>
        <v>0</v>
      </c>
      <c r="H127" s="124">
        <f t="shared" si="128"/>
        <v>0</v>
      </c>
      <c r="I127" s="124">
        <f t="shared" si="128"/>
        <v>0</v>
      </c>
      <c r="J127" s="124">
        <f t="shared" si="128"/>
        <v>0</v>
      </c>
      <c r="K127" s="124">
        <f t="shared" si="128"/>
        <v>0</v>
      </c>
      <c r="L127" s="124">
        <f t="shared" si="128"/>
        <v>0</v>
      </c>
      <c r="M127" s="124">
        <f t="shared" si="128"/>
        <v>0</v>
      </c>
      <c r="N127" s="124">
        <f t="shared" si="128"/>
        <v>0</v>
      </c>
      <c r="O127" s="124">
        <f t="shared" si="128"/>
        <v>0</v>
      </c>
      <c r="P127" s="124">
        <f t="shared" si="128"/>
        <v>0</v>
      </c>
      <c r="Q127" s="124">
        <f t="shared" si="128"/>
        <v>0</v>
      </c>
      <c r="R127" s="124">
        <f t="shared" si="128"/>
        <v>0</v>
      </c>
      <c r="S127" s="124">
        <f t="shared" si="128"/>
        <v>0</v>
      </c>
      <c r="T127" s="132">
        <f t="shared" si="127"/>
        <v>0</v>
      </c>
    </row>
    <row r="128" ht="15.75" customHeight="1">
      <c r="A128" s="126" t="s">
        <v>294</v>
      </c>
      <c r="B128" s="126" t="s">
        <v>109</v>
      </c>
      <c r="C128" s="127">
        <v>1.0</v>
      </c>
      <c r="D128" s="128" t="s">
        <v>131</v>
      </c>
      <c r="E128" s="124">
        <f t="shared" ref="E128:S128" si="129">IF(ISNA(INDEX(INDIRECT(E$3&amp;"!$J:$J"),MATCH($B128,INDIRECT(E$3&amp;"!$B:$B"),0),1)),0,INDEX(INDIRECT(E$3&amp;"!$J:$J"),MATCH($B128,INDIRECT(E$3&amp;"!$B:$B"),0),1))</f>
        <v>0</v>
      </c>
      <c r="F128" s="124">
        <f t="shared" si="129"/>
        <v>0</v>
      </c>
      <c r="G128" s="124">
        <f t="shared" si="129"/>
        <v>0</v>
      </c>
      <c r="H128" s="124">
        <f t="shared" si="129"/>
        <v>0</v>
      </c>
      <c r="I128" s="124">
        <f t="shared" si="129"/>
        <v>0</v>
      </c>
      <c r="J128" s="124">
        <f t="shared" si="129"/>
        <v>0</v>
      </c>
      <c r="K128" s="124">
        <f t="shared" si="129"/>
        <v>0</v>
      </c>
      <c r="L128" s="124">
        <f t="shared" si="129"/>
        <v>0</v>
      </c>
      <c r="M128" s="124">
        <f t="shared" si="129"/>
        <v>0</v>
      </c>
      <c r="N128" s="124">
        <f t="shared" si="129"/>
        <v>0</v>
      </c>
      <c r="O128" s="124">
        <f t="shared" si="129"/>
        <v>0</v>
      </c>
      <c r="P128" s="124">
        <f t="shared" si="129"/>
        <v>0</v>
      </c>
      <c r="Q128" s="124">
        <f t="shared" si="129"/>
        <v>0</v>
      </c>
      <c r="R128" s="124">
        <f t="shared" si="129"/>
        <v>0</v>
      </c>
      <c r="S128" s="124">
        <f t="shared" si="129"/>
        <v>0</v>
      </c>
      <c r="T128" s="132">
        <f t="shared" si="127"/>
        <v>0</v>
      </c>
    </row>
    <row r="129" ht="15.75" customHeight="1">
      <c r="A129" s="126" t="s">
        <v>294</v>
      </c>
      <c r="B129" s="126" t="s">
        <v>110</v>
      </c>
      <c r="C129" s="127">
        <v>1.0</v>
      </c>
      <c r="D129" s="128" t="s">
        <v>131</v>
      </c>
      <c r="E129" s="124">
        <f t="shared" ref="E129:S129" si="130">IF(ISNA(INDEX(INDIRECT(E$3&amp;"!$J:$J"),MATCH($B129,INDIRECT(E$3&amp;"!$B:$B"),0),1)),0,INDEX(INDIRECT(E$3&amp;"!$J:$J"),MATCH($B129,INDIRECT(E$3&amp;"!$B:$B"),0),1))</f>
        <v>0</v>
      </c>
      <c r="F129" s="124">
        <f t="shared" si="130"/>
        <v>0</v>
      </c>
      <c r="G129" s="124">
        <f t="shared" si="130"/>
        <v>0</v>
      </c>
      <c r="H129" s="124">
        <f t="shared" si="130"/>
        <v>0</v>
      </c>
      <c r="I129" s="124">
        <f t="shared" si="130"/>
        <v>0</v>
      </c>
      <c r="J129" s="124">
        <f t="shared" si="130"/>
        <v>0</v>
      </c>
      <c r="K129" s="124">
        <f t="shared" si="130"/>
        <v>0</v>
      </c>
      <c r="L129" s="124">
        <f t="shared" si="130"/>
        <v>0</v>
      </c>
      <c r="M129" s="124">
        <f t="shared" si="130"/>
        <v>0</v>
      </c>
      <c r="N129" s="124">
        <f t="shared" si="130"/>
        <v>0</v>
      </c>
      <c r="O129" s="124">
        <f t="shared" si="130"/>
        <v>0</v>
      </c>
      <c r="P129" s="124">
        <f t="shared" si="130"/>
        <v>0</v>
      </c>
      <c r="Q129" s="124">
        <f t="shared" si="130"/>
        <v>0</v>
      </c>
      <c r="R129" s="124">
        <f t="shared" si="130"/>
        <v>0</v>
      </c>
      <c r="S129" s="124">
        <f t="shared" si="130"/>
        <v>0</v>
      </c>
      <c r="T129" s="132">
        <f t="shared" si="127"/>
        <v>0</v>
      </c>
    </row>
    <row r="130" ht="15.75" customHeight="1">
      <c r="A130" s="126" t="s">
        <v>294</v>
      </c>
      <c r="B130" s="126" t="s">
        <v>111</v>
      </c>
      <c r="C130" s="112">
        <v>1.0</v>
      </c>
      <c r="D130" s="99" t="s">
        <v>131</v>
      </c>
      <c r="E130" s="124">
        <f t="shared" ref="E130:S130" si="131">IF(ISNA(INDEX(INDIRECT(E$3&amp;"!$J:$J"),MATCH($B130,INDIRECT(E$3&amp;"!$B:$B"),0),1)),0,INDEX(INDIRECT(E$3&amp;"!$J:$J"),MATCH($B130,INDIRECT(E$3&amp;"!$B:$B"),0),1))</f>
        <v>0</v>
      </c>
      <c r="F130" s="124">
        <f t="shared" si="131"/>
        <v>0</v>
      </c>
      <c r="G130" s="124">
        <f t="shared" si="131"/>
        <v>0</v>
      </c>
      <c r="H130" s="124">
        <f t="shared" si="131"/>
        <v>0</v>
      </c>
      <c r="I130" s="124">
        <f t="shared" si="131"/>
        <v>0</v>
      </c>
      <c r="J130" s="124">
        <f t="shared" si="131"/>
        <v>0</v>
      </c>
      <c r="K130" s="124">
        <f t="shared" si="131"/>
        <v>0</v>
      </c>
      <c r="L130" s="124">
        <f t="shared" si="131"/>
        <v>0</v>
      </c>
      <c r="M130" s="124">
        <f t="shared" si="131"/>
        <v>0</v>
      </c>
      <c r="N130" s="124">
        <f t="shared" si="131"/>
        <v>0</v>
      </c>
      <c r="O130" s="124">
        <f t="shared" si="131"/>
        <v>0</v>
      </c>
      <c r="P130" s="124">
        <f t="shared" si="131"/>
        <v>0</v>
      </c>
      <c r="Q130" s="124">
        <f t="shared" si="131"/>
        <v>0</v>
      </c>
      <c r="R130" s="124">
        <f t="shared" si="131"/>
        <v>0</v>
      </c>
      <c r="S130" s="124">
        <f t="shared" si="131"/>
        <v>0</v>
      </c>
      <c r="T130" s="132">
        <f t="shared" si="127"/>
        <v>0</v>
      </c>
    </row>
    <row r="131" ht="15.75" customHeight="1">
      <c r="A131" s="126" t="s">
        <v>294</v>
      </c>
      <c r="B131" s="143" t="s">
        <v>112</v>
      </c>
      <c r="C131" s="112">
        <v>1.0</v>
      </c>
      <c r="D131" s="99" t="s">
        <v>131</v>
      </c>
      <c r="E131" s="124">
        <f t="shared" ref="E131:S131" si="132">IF(ISNA(INDEX(INDIRECT(E$3&amp;"!$J:$J"),MATCH($B131,INDIRECT(E$3&amp;"!$B:$B"),0),1)),0,INDEX(INDIRECT(E$3&amp;"!$J:$J"),MATCH($B131,INDIRECT(E$3&amp;"!$B:$B"),0),1))</f>
        <v>0</v>
      </c>
      <c r="F131" s="124">
        <f t="shared" si="132"/>
        <v>0</v>
      </c>
      <c r="G131" s="124">
        <f t="shared" si="132"/>
        <v>0</v>
      </c>
      <c r="H131" s="124">
        <f t="shared" si="132"/>
        <v>0</v>
      </c>
      <c r="I131" s="124">
        <f t="shared" si="132"/>
        <v>0</v>
      </c>
      <c r="J131" s="124">
        <f t="shared" si="132"/>
        <v>0</v>
      </c>
      <c r="K131" s="124">
        <f t="shared" si="132"/>
        <v>0</v>
      </c>
      <c r="L131" s="124">
        <f t="shared" si="132"/>
        <v>0</v>
      </c>
      <c r="M131" s="124">
        <f t="shared" si="132"/>
        <v>0</v>
      </c>
      <c r="N131" s="124">
        <f t="shared" si="132"/>
        <v>0</v>
      </c>
      <c r="O131" s="124">
        <f t="shared" si="132"/>
        <v>0</v>
      </c>
      <c r="P131" s="124">
        <f t="shared" si="132"/>
        <v>0</v>
      </c>
      <c r="Q131" s="124">
        <f t="shared" si="132"/>
        <v>0</v>
      </c>
      <c r="R131" s="124">
        <f t="shared" si="132"/>
        <v>0</v>
      </c>
      <c r="S131" s="124">
        <f t="shared" si="132"/>
        <v>0</v>
      </c>
      <c r="T131" s="132">
        <f t="shared" si="127"/>
        <v>0</v>
      </c>
    </row>
    <row r="132" ht="15.75" customHeight="1">
      <c r="A132" s="126" t="s">
        <v>294</v>
      </c>
      <c r="B132" s="113" t="s">
        <v>113</v>
      </c>
      <c r="C132" s="112">
        <v>1.0</v>
      </c>
      <c r="D132" s="99" t="s">
        <v>131</v>
      </c>
      <c r="E132" s="124">
        <f t="shared" ref="E132:S132" si="133">IF(ISNA(INDEX(INDIRECT(E$3&amp;"!$J:$J"),MATCH($B132,INDIRECT(E$3&amp;"!$B:$B"),0),1)),0,INDEX(INDIRECT(E$3&amp;"!$J:$J"),MATCH($B132,INDIRECT(E$3&amp;"!$B:$B"),0),1))</f>
        <v>0</v>
      </c>
      <c r="F132" s="124">
        <f t="shared" si="133"/>
        <v>0</v>
      </c>
      <c r="G132" s="124">
        <f t="shared" si="133"/>
        <v>0</v>
      </c>
      <c r="H132" s="124">
        <f t="shared" si="133"/>
        <v>0</v>
      </c>
      <c r="I132" s="124">
        <f t="shared" si="133"/>
        <v>0</v>
      </c>
      <c r="J132" s="124">
        <f t="shared" si="133"/>
        <v>0</v>
      </c>
      <c r="K132" s="124">
        <f t="shared" si="133"/>
        <v>0</v>
      </c>
      <c r="L132" s="124">
        <f t="shared" si="133"/>
        <v>0</v>
      </c>
      <c r="M132" s="124">
        <f t="shared" si="133"/>
        <v>0</v>
      </c>
      <c r="N132" s="124">
        <f t="shared" si="133"/>
        <v>0</v>
      </c>
      <c r="O132" s="124">
        <f t="shared" si="133"/>
        <v>0</v>
      </c>
      <c r="P132" s="124">
        <f t="shared" si="133"/>
        <v>0</v>
      </c>
      <c r="Q132" s="124">
        <f t="shared" si="133"/>
        <v>0</v>
      </c>
      <c r="R132" s="124">
        <f t="shared" si="133"/>
        <v>0</v>
      </c>
      <c r="S132" s="124">
        <f t="shared" si="133"/>
        <v>0</v>
      </c>
      <c r="T132" s="132">
        <f t="shared" si="127"/>
        <v>0</v>
      </c>
    </row>
    <row r="133" ht="15.75" customHeight="1">
      <c r="A133" s="126" t="s">
        <v>294</v>
      </c>
      <c r="B133" s="113" t="s">
        <v>114</v>
      </c>
      <c r="C133" s="112">
        <v>1.0</v>
      </c>
      <c r="D133" s="99" t="s">
        <v>131</v>
      </c>
      <c r="E133" s="124">
        <f t="shared" ref="E133:S133" si="134">IF(ISNA(INDEX(INDIRECT(E$3&amp;"!$J:$J"),MATCH($B133,INDIRECT(E$3&amp;"!$B:$B"),0),1)),0,INDEX(INDIRECT(E$3&amp;"!$J:$J"),MATCH($B133,INDIRECT(E$3&amp;"!$B:$B"),0),1))</f>
        <v>0</v>
      </c>
      <c r="F133" s="124">
        <f t="shared" si="134"/>
        <v>0</v>
      </c>
      <c r="G133" s="124">
        <f t="shared" si="134"/>
        <v>0</v>
      </c>
      <c r="H133" s="124">
        <f t="shared" si="134"/>
        <v>0</v>
      </c>
      <c r="I133" s="124">
        <f t="shared" si="134"/>
        <v>0</v>
      </c>
      <c r="J133" s="124">
        <f t="shared" si="134"/>
        <v>0</v>
      </c>
      <c r="K133" s="124">
        <f t="shared" si="134"/>
        <v>0</v>
      </c>
      <c r="L133" s="124">
        <f t="shared" si="134"/>
        <v>0</v>
      </c>
      <c r="M133" s="124">
        <f t="shared" si="134"/>
        <v>0</v>
      </c>
      <c r="N133" s="124">
        <f t="shared" si="134"/>
        <v>0</v>
      </c>
      <c r="O133" s="124">
        <f t="shared" si="134"/>
        <v>0</v>
      </c>
      <c r="P133" s="124">
        <f t="shared" si="134"/>
        <v>0</v>
      </c>
      <c r="Q133" s="124">
        <f t="shared" si="134"/>
        <v>0</v>
      </c>
      <c r="R133" s="124">
        <f t="shared" si="134"/>
        <v>0</v>
      </c>
      <c r="S133" s="124">
        <f t="shared" si="134"/>
        <v>0</v>
      </c>
      <c r="T133" s="132">
        <f t="shared" si="127"/>
        <v>0</v>
      </c>
    </row>
    <row r="134" ht="15.75" customHeight="1">
      <c r="A134" s="126" t="s">
        <v>294</v>
      </c>
      <c r="B134" s="113" t="s">
        <v>115</v>
      </c>
      <c r="C134" s="112">
        <v>1.0</v>
      </c>
      <c r="D134" s="99" t="s">
        <v>131</v>
      </c>
      <c r="E134" s="124">
        <f t="shared" ref="E134:S134" si="135">IF(ISNA(INDEX(INDIRECT(E$3&amp;"!$J:$J"),MATCH($B134,INDIRECT(E$3&amp;"!$B:$B"),0),1)),0,INDEX(INDIRECT(E$3&amp;"!$J:$J"),MATCH($B134,INDIRECT(E$3&amp;"!$B:$B"),0),1))</f>
        <v>0</v>
      </c>
      <c r="F134" s="124">
        <f t="shared" si="135"/>
        <v>0</v>
      </c>
      <c r="G134" s="124">
        <f t="shared" si="135"/>
        <v>0</v>
      </c>
      <c r="H134" s="124">
        <f t="shared" si="135"/>
        <v>0</v>
      </c>
      <c r="I134" s="124">
        <f t="shared" si="135"/>
        <v>2</v>
      </c>
      <c r="J134" s="124">
        <f t="shared" si="135"/>
        <v>2</v>
      </c>
      <c r="K134" s="124">
        <f t="shared" si="135"/>
        <v>0</v>
      </c>
      <c r="L134" s="124">
        <f t="shared" si="135"/>
        <v>0</v>
      </c>
      <c r="M134" s="124">
        <f t="shared" si="135"/>
        <v>0</v>
      </c>
      <c r="N134" s="124">
        <f t="shared" si="135"/>
        <v>0</v>
      </c>
      <c r="O134" s="124">
        <f t="shared" si="135"/>
        <v>0</v>
      </c>
      <c r="P134" s="124">
        <f t="shared" si="135"/>
        <v>0</v>
      </c>
      <c r="Q134" s="124">
        <f t="shared" si="135"/>
        <v>0</v>
      </c>
      <c r="R134" s="124">
        <f t="shared" si="135"/>
        <v>0</v>
      </c>
      <c r="S134" s="124">
        <f t="shared" si="135"/>
        <v>0</v>
      </c>
      <c r="T134" s="132">
        <f t="shared" si="127"/>
        <v>4</v>
      </c>
    </row>
    <row r="135" ht="15.75" customHeight="1">
      <c r="A135" s="126" t="s">
        <v>294</v>
      </c>
      <c r="B135" s="113" t="s">
        <v>116</v>
      </c>
      <c r="C135" s="112">
        <v>1.0</v>
      </c>
      <c r="D135" s="99" t="s">
        <v>131</v>
      </c>
      <c r="E135" s="124">
        <f t="shared" ref="E135:S135" si="136">IF(ISNA(INDEX(INDIRECT(E$3&amp;"!$J:$J"),MATCH($B135,INDIRECT(E$3&amp;"!$B:$B"),0),1)),0,INDEX(INDIRECT(E$3&amp;"!$J:$J"),MATCH($B135,INDIRECT(E$3&amp;"!$B:$B"),0),1))</f>
        <v>0</v>
      </c>
      <c r="F135" s="124">
        <f t="shared" si="136"/>
        <v>0</v>
      </c>
      <c r="G135" s="124">
        <f t="shared" si="136"/>
        <v>0</v>
      </c>
      <c r="H135" s="124">
        <f t="shared" si="136"/>
        <v>0</v>
      </c>
      <c r="I135" s="124">
        <f t="shared" si="136"/>
        <v>2</v>
      </c>
      <c r="J135" s="124">
        <f t="shared" si="136"/>
        <v>0</v>
      </c>
      <c r="K135" s="124">
        <f t="shared" si="136"/>
        <v>0</v>
      </c>
      <c r="L135" s="124">
        <f t="shared" si="136"/>
        <v>0</v>
      </c>
      <c r="M135" s="124">
        <f t="shared" si="136"/>
        <v>0</v>
      </c>
      <c r="N135" s="124">
        <f t="shared" si="136"/>
        <v>0</v>
      </c>
      <c r="O135" s="124">
        <f t="shared" si="136"/>
        <v>0</v>
      </c>
      <c r="P135" s="124">
        <f t="shared" si="136"/>
        <v>0</v>
      </c>
      <c r="Q135" s="124">
        <f t="shared" si="136"/>
        <v>0</v>
      </c>
      <c r="R135" s="124">
        <f t="shared" si="136"/>
        <v>0</v>
      </c>
      <c r="S135" s="124">
        <f t="shared" si="136"/>
        <v>0</v>
      </c>
      <c r="T135" s="132">
        <f t="shared" si="127"/>
        <v>2</v>
      </c>
    </row>
    <row r="136" ht="15.75" customHeight="1">
      <c r="A136" s="126" t="s">
        <v>294</v>
      </c>
      <c r="B136" s="113" t="s">
        <v>117</v>
      </c>
      <c r="C136" s="112">
        <v>1.0</v>
      </c>
      <c r="D136" s="99" t="s">
        <v>131</v>
      </c>
      <c r="E136" s="124">
        <f t="shared" ref="E136:S136" si="137">IF(ISNA(INDEX(INDIRECT(E$3&amp;"!$J:$J"),MATCH($B136,INDIRECT(E$3&amp;"!$B:$B"),0),1)),0,INDEX(INDIRECT(E$3&amp;"!$J:$J"),MATCH($B136,INDIRECT(E$3&amp;"!$B:$B"),0),1))</f>
        <v>0</v>
      </c>
      <c r="F136" s="124">
        <f t="shared" si="137"/>
        <v>0</v>
      </c>
      <c r="G136" s="124">
        <f t="shared" si="137"/>
        <v>0</v>
      </c>
      <c r="H136" s="124">
        <f t="shared" si="137"/>
        <v>0</v>
      </c>
      <c r="I136" s="124">
        <f t="shared" si="137"/>
        <v>2</v>
      </c>
      <c r="J136" s="124">
        <f t="shared" si="137"/>
        <v>0</v>
      </c>
      <c r="K136" s="124">
        <f t="shared" si="137"/>
        <v>0</v>
      </c>
      <c r="L136" s="124">
        <f t="shared" si="137"/>
        <v>0</v>
      </c>
      <c r="M136" s="124">
        <f t="shared" si="137"/>
        <v>0</v>
      </c>
      <c r="N136" s="124">
        <f t="shared" si="137"/>
        <v>0</v>
      </c>
      <c r="O136" s="124">
        <f t="shared" si="137"/>
        <v>0</v>
      </c>
      <c r="P136" s="124">
        <f t="shared" si="137"/>
        <v>0</v>
      </c>
      <c r="Q136" s="124">
        <f t="shared" si="137"/>
        <v>0</v>
      </c>
      <c r="R136" s="124">
        <f t="shared" si="137"/>
        <v>0</v>
      </c>
      <c r="S136" s="124">
        <f t="shared" si="137"/>
        <v>0</v>
      </c>
      <c r="T136" s="132">
        <f t="shared" si="127"/>
        <v>2</v>
      </c>
    </row>
    <row r="137" ht="15.75" customHeight="1">
      <c r="A137" s="126" t="s">
        <v>294</v>
      </c>
      <c r="B137" s="113" t="s">
        <v>118</v>
      </c>
      <c r="C137" s="112">
        <v>1.0</v>
      </c>
      <c r="D137" s="99" t="s">
        <v>131</v>
      </c>
      <c r="E137" s="124">
        <f t="shared" ref="E137:S137" si="138">IF(ISNA(INDEX(INDIRECT(E$3&amp;"!$J:$J"),MATCH($B137,INDIRECT(E$3&amp;"!$B:$B"),0),1)),0,INDEX(INDIRECT(E$3&amp;"!$J:$J"),MATCH($B137,INDIRECT(E$3&amp;"!$B:$B"),0),1))</f>
        <v>0</v>
      </c>
      <c r="F137" s="124">
        <f t="shared" si="138"/>
        <v>0</v>
      </c>
      <c r="G137" s="124">
        <f t="shared" si="138"/>
        <v>0</v>
      </c>
      <c r="H137" s="124">
        <f t="shared" si="138"/>
        <v>0</v>
      </c>
      <c r="I137" s="124">
        <f t="shared" si="138"/>
        <v>0</v>
      </c>
      <c r="J137" s="124">
        <f t="shared" si="138"/>
        <v>2</v>
      </c>
      <c r="K137" s="124">
        <f t="shared" si="138"/>
        <v>0</v>
      </c>
      <c r="L137" s="124">
        <f t="shared" si="138"/>
        <v>0</v>
      </c>
      <c r="M137" s="124">
        <f t="shared" si="138"/>
        <v>0</v>
      </c>
      <c r="N137" s="124">
        <f t="shared" si="138"/>
        <v>0</v>
      </c>
      <c r="O137" s="124">
        <f t="shared" si="138"/>
        <v>0</v>
      </c>
      <c r="P137" s="124">
        <f t="shared" si="138"/>
        <v>0</v>
      </c>
      <c r="Q137" s="124">
        <f t="shared" si="138"/>
        <v>0</v>
      </c>
      <c r="R137" s="124">
        <f t="shared" si="138"/>
        <v>0</v>
      </c>
      <c r="S137" s="124">
        <f t="shared" si="138"/>
        <v>0</v>
      </c>
      <c r="T137" s="132">
        <f t="shared" si="127"/>
        <v>2</v>
      </c>
    </row>
    <row r="138" ht="15.75" customHeight="1">
      <c r="A138" s="126" t="s">
        <v>294</v>
      </c>
      <c r="B138" s="113" t="s">
        <v>119</v>
      </c>
      <c r="C138" s="112">
        <v>1.0</v>
      </c>
      <c r="D138" s="99" t="s">
        <v>131</v>
      </c>
      <c r="E138" s="124">
        <f t="shared" ref="E138:S138" si="139">IF(ISNA(INDEX(INDIRECT(E$3&amp;"!$J:$J"),MATCH($B138,INDIRECT(E$3&amp;"!$B:$B"),0),1)),0,INDEX(INDIRECT(E$3&amp;"!$J:$J"),MATCH($B138,INDIRECT(E$3&amp;"!$B:$B"),0),1))</f>
        <v>0</v>
      </c>
      <c r="F138" s="124">
        <f t="shared" si="139"/>
        <v>0</v>
      </c>
      <c r="G138" s="124">
        <f t="shared" si="139"/>
        <v>0</v>
      </c>
      <c r="H138" s="124">
        <f t="shared" si="139"/>
        <v>0</v>
      </c>
      <c r="I138" s="124">
        <f t="shared" si="139"/>
        <v>0</v>
      </c>
      <c r="J138" s="124">
        <f t="shared" si="139"/>
        <v>2</v>
      </c>
      <c r="K138" s="124">
        <f t="shared" si="139"/>
        <v>0</v>
      </c>
      <c r="L138" s="124">
        <f t="shared" si="139"/>
        <v>0</v>
      </c>
      <c r="M138" s="124">
        <f t="shared" si="139"/>
        <v>0</v>
      </c>
      <c r="N138" s="124">
        <f t="shared" si="139"/>
        <v>0</v>
      </c>
      <c r="O138" s="124">
        <f t="shared" si="139"/>
        <v>0</v>
      </c>
      <c r="P138" s="124">
        <f t="shared" si="139"/>
        <v>0</v>
      </c>
      <c r="Q138" s="124">
        <f t="shared" si="139"/>
        <v>0</v>
      </c>
      <c r="R138" s="124">
        <f t="shared" si="139"/>
        <v>0</v>
      </c>
      <c r="S138" s="124">
        <f t="shared" si="139"/>
        <v>0</v>
      </c>
      <c r="T138" s="132">
        <f t="shared" si="127"/>
        <v>2</v>
      </c>
    </row>
    <row r="139" ht="15.75" customHeight="1">
      <c r="A139" s="126" t="s">
        <v>294</v>
      </c>
      <c r="B139" s="113" t="s">
        <v>120</v>
      </c>
      <c r="C139" s="112">
        <v>1.0</v>
      </c>
      <c r="D139" s="99" t="s">
        <v>131</v>
      </c>
      <c r="E139" s="124">
        <f t="shared" ref="E139:S139" si="140">IF(ISNA(INDEX(INDIRECT(E$3&amp;"!$J:$J"),MATCH($B139,INDIRECT(E$3&amp;"!$B:$B"),0),1)),0,INDEX(INDIRECT(E$3&amp;"!$J:$J"),MATCH($B139,INDIRECT(E$3&amp;"!$B:$B"),0),1))</f>
        <v>0</v>
      </c>
      <c r="F139" s="124">
        <f t="shared" si="140"/>
        <v>0</v>
      </c>
      <c r="G139" s="124">
        <f t="shared" si="140"/>
        <v>0</v>
      </c>
      <c r="H139" s="124">
        <f t="shared" si="140"/>
        <v>0</v>
      </c>
      <c r="I139" s="124">
        <f t="shared" si="140"/>
        <v>0</v>
      </c>
      <c r="J139" s="124">
        <f t="shared" si="140"/>
        <v>2</v>
      </c>
      <c r="K139" s="124">
        <f t="shared" si="140"/>
        <v>0</v>
      </c>
      <c r="L139" s="124">
        <f t="shared" si="140"/>
        <v>0</v>
      </c>
      <c r="M139" s="124">
        <f t="shared" si="140"/>
        <v>0</v>
      </c>
      <c r="N139" s="124">
        <f t="shared" si="140"/>
        <v>0</v>
      </c>
      <c r="O139" s="124">
        <f t="shared" si="140"/>
        <v>0</v>
      </c>
      <c r="P139" s="124">
        <f t="shared" si="140"/>
        <v>0</v>
      </c>
      <c r="Q139" s="124">
        <f t="shared" si="140"/>
        <v>0</v>
      </c>
      <c r="R139" s="124">
        <f t="shared" si="140"/>
        <v>0</v>
      </c>
      <c r="S139" s="124">
        <f t="shared" si="140"/>
        <v>0</v>
      </c>
      <c r="T139" s="132">
        <f t="shared" si="127"/>
        <v>2</v>
      </c>
    </row>
    <row r="140" ht="15.75" customHeight="1">
      <c r="A140" s="126" t="s">
        <v>294</v>
      </c>
      <c r="B140" s="113" t="s">
        <v>121</v>
      </c>
      <c r="C140" s="112">
        <v>1.0</v>
      </c>
      <c r="D140" s="99" t="s">
        <v>131</v>
      </c>
      <c r="E140" s="124">
        <f t="shared" ref="E140:S140" si="141">IF(ISNA(INDEX(INDIRECT(E$3&amp;"!$J:$J"),MATCH($B140,INDIRECT(E$3&amp;"!$B:$B"),0),1)),0,INDEX(INDIRECT(E$3&amp;"!$J:$J"),MATCH($B140,INDIRECT(E$3&amp;"!$B:$B"),0),1))</f>
        <v>0</v>
      </c>
      <c r="F140" s="124">
        <f t="shared" si="141"/>
        <v>0</v>
      </c>
      <c r="G140" s="124">
        <f t="shared" si="141"/>
        <v>0</v>
      </c>
      <c r="H140" s="124">
        <f t="shared" si="141"/>
        <v>0</v>
      </c>
      <c r="I140" s="124">
        <f t="shared" si="141"/>
        <v>0</v>
      </c>
      <c r="J140" s="124">
        <f t="shared" si="141"/>
        <v>2</v>
      </c>
      <c r="K140" s="124">
        <f t="shared" si="141"/>
        <v>0</v>
      </c>
      <c r="L140" s="124">
        <f t="shared" si="141"/>
        <v>0</v>
      </c>
      <c r="M140" s="124">
        <f t="shared" si="141"/>
        <v>0</v>
      </c>
      <c r="N140" s="124">
        <f t="shared" si="141"/>
        <v>0</v>
      </c>
      <c r="O140" s="124">
        <f t="shared" si="141"/>
        <v>0</v>
      </c>
      <c r="P140" s="124">
        <f t="shared" si="141"/>
        <v>0</v>
      </c>
      <c r="Q140" s="124">
        <f t="shared" si="141"/>
        <v>0</v>
      </c>
      <c r="R140" s="124">
        <f t="shared" si="141"/>
        <v>0</v>
      </c>
      <c r="S140" s="124">
        <f t="shared" si="141"/>
        <v>0</v>
      </c>
      <c r="T140" s="132">
        <f t="shared" si="127"/>
        <v>2</v>
      </c>
    </row>
    <row r="141" ht="15.75" customHeight="1">
      <c r="A141" s="126" t="s">
        <v>294</v>
      </c>
      <c r="B141" s="113" t="s">
        <v>122</v>
      </c>
      <c r="C141" s="112">
        <v>1.0</v>
      </c>
      <c r="D141" s="99" t="s">
        <v>131</v>
      </c>
      <c r="E141" s="124">
        <f t="shared" ref="E141:S141" si="142">IF(ISNA(INDEX(INDIRECT(E$3&amp;"!$J:$J"),MATCH($B141,INDIRECT(E$3&amp;"!$B:$B"),0),1)),0,INDEX(INDIRECT(E$3&amp;"!$J:$J"),MATCH($B141,INDIRECT(E$3&amp;"!$B:$B"),0),1))</f>
        <v>0</v>
      </c>
      <c r="F141" s="124">
        <f t="shared" si="142"/>
        <v>0</v>
      </c>
      <c r="G141" s="124">
        <f t="shared" si="142"/>
        <v>0</v>
      </c>
      <c r="H141" s="124">
        <f t="shared" si="142"/>
        <v>0</v>
      </c>
      <c r="I141" s="124">
        <f t="shared" si="142"/>
        <v>0</v>
      </c>
      <c r="J141" s="124">
        <f t="shared" si="142"/>
        <v>0</v>
      </c>
      <c r="K141" s="124">
        <f t="shared" si="142"/>
        <v>2</v>
      </c>
      <c r="L141" s="124">
        <f t="shared" si="142"/>
        <v>0</v>
      </c>
      <c r="M141" s="124">
        <f t="shared" si="142"/>
        <v>0</v>
      </c>
      <c r="N141" s="124">
        <f t="shared" si="142"/>
        <v>0</v>
      </c>
      <c r="O141" s="124">
        <f t="shared" si="142"/>
        <v>0</v>
      </c>
      <c r="P141" s="124">
        <f t="shared" si="142"/>
        <v>0</v>
      </c>
      <c r="Q141" s="124">
        <f t="shared" si="142"/>
        <v>0</v>
      </c>
      <c r="R141" s="124">
        <f t="shared" si="142"/>
        <v>0</v>
      </c>
      <c r="S141" s="124">
        <f t="shared" si="142"/>
        <v>0</v>
      </c>
      <c r="T141" s="132">
        <f t="shared" si="127"/>
        <v>2</v>
      </c>
    </row>
    <row r="142" ht="15.75" customHeight="1">
      <c r="A142" s="126" t="s">
        <v>294</v>
      </c>
      <c r="B142" s="143" t="s">
        <v>123</v>
      </c>
      <c r="C142" s="112">
        <v>1.0</v>
      </c>
      <c r="D142" s="99" t="s">
        <v>131</v>
      </c>
      <c r="E142" s="124">
        <f t="shared" ref="E142:S142" si="143">IF(ISNA(INDEX(INDIRECT(E$3&amp;"!$J:$J"),MATCH($B142,INDIRECT(E$3&amp;"!$B:$B"),0),1)),0,INDEX(INDIRECT(E$3&amp;"!$J:$J"),MATCH($B142,INDIRECT(E$3&amp;"!$B:$B"),0),1))</f>
        <v>0</v>
      </c>
      <c r="F142" s="124">
        <f t="shared" si="143"/>
        <v>0</v>
      </c>
      <c r="G142" s="124">
        <f t="shared" si="143"/>
        <v>0</v>
      </c>
      <c r="H142" s="124">
        <f t="shared" si="143"/>
        <v>0</v>
      </c>
      <c r="I142" s="124">
        <f t="shared" si="143"/>
        <v>0</v>
      </c>
      <c r="J142" s="124">
        <f t="shared" si="143"/>
        <v>0</v>
      </c>
      <c r="K142" s="124">
        <f t="shared" si="143"/>
        <v>0</v>
      </c>
      <c r="L142" s="124">
        <f t="shared" si="143"/>
        <v>0</v>
      </c>
      <c r="M142" s="124">
        <f t="shared" si="143"/>
        <v>0</v>
      </c>
      <c r="N142" s="124">
        <f t="shared" si="143"/>
        <v>0</v>
      </c>
      <c r="O142" s="124">
        <f t="shared" si="143"/>
        <v>0</v>
      </c>
      <c r="P142" s="124">
        <f t="shared" si="143"/>
        <v>0</v>
      </c>
      <c r="Q142" s="124">
        <f t="shared" si="143"/>
        <v>0</v>
      </c>
      <c r="R142" s="124">
        <f t="shared" si="143"/>
        <v>0</v>
      </c>
      <c r="S142" s="124">
        <f t="shared" si="143"/>
        <v>0</v>
      </c>
      <c r="T142" s="132">
        <f t="shared" si="127"/>
        <v>0</v>
      </c>
    </row>
    <row r="143" ht="15.75" customHeight="1">
      <c r="A143" s="126" t="s">
        <v>294</v>
      </c>
      <c r="B143" s="113" t="s">
        <v>124</v>
      </c>
      <c r="C143" s="112">
        <v>1.0</v>
      </c>
      <c r="D143" s="99" t="s">
        <v>131</v>
      </c>
      <c r="E143" s="124">
        <f t="shared" ref="E143:S143" si="144">IF(ISNA(INDEX(INDIRECT(E$3&amp;"!$J:$J"),MATCH($B143,INDIRECT(E$3&amp;"!$B:$B"),0),1)),0,INDEX(INDIRECT(E$3&amp;"!$J:$J"),MATCH($B143,INDIRECT(E$3&amp;"!$B:$B"),0),1))</f>
        <v>0</v>
      </c>
      <c r="F143" s="124">
        <f t="shared" si="144"/>
        <v>0</v>
      </c>
      <c r="G143" s="124">
        <f t="shared" si="144"/>
        <v>0</v>
      </c>
      <c r="H143" s="124">
        <f t="shared" si="144"/>
        <v>0</v>
      </c>
      <c r="I143" s="124">
        <f t="shared" si="144"/>
        <v>0</v>
      </c>
      <c r="J143" s="124">
        <f t="shared" si="144"/>
        <v>0</v>
      </c>
      <c r="K143" s="124">
        <f t="shared" si="144"/>
        <v>0</v>
      </c>
      <c r="L143" s="124">
        <f t="shared" si="144"/>
        <v>0</v>
      </c>
      <c r="M143" s="124">
        <f t="shared" si="144"/>
        <v>0</v>
      </c>
      <c r="N143" s="124">
        <f t="shared" si="144"/>
        <v>0</v>
      </c>
      <c r="O143" s="124">
        <f t="shared" si="144"/>
        <v>0</v>
      </c>
      <c r="P143" s="124">
        <f t="shared" si="144"/>
        <v>0</v>
      </c>
      <c r="Q143" s="124">
        <f t="shared" si="144"/>
        <v>0</v>
      </c>
      <c r="R143" s="124">
        <f t="shared" si="144"/>
        <v>0</v>
      </c>
      <c r="S143" s="124">
        <f t="shared" si="144"/>
        <v>0</v>
      </c>
      <c r="T143" s="132">
        <f t="shared" si="127"/>
        <v>0</v>
      </c>
    </row>
    <row r="144" ht="15.75" customHeight="1">
      <c r="A144" s="126" t="s">
        <v>294</v>
      </c>
      <c r="B144" s="113" t="s">
        <v>125</v>
      </c>
      <c r="C144" s="112">
        <v>1.0</v>
      </c>
      <c r="D144" s="99" t="s">
        <v>131</v>
      </c>
      <c r="E144" s="124">
        <f t="shared" ref="E144:S144" si="145">IF(ISNA(INDEX(INDIRECT(E$3&amp;"!$J:$J"),MATCH($B144,INDIRECT(E$3&amp;"!$B:$B"),0),1)),0,INDEX(INDIRECT(E$3&amp;"!$J:$J"),MATCH($B144,INDIRECT(E$3&amp;"!$B:$B"),0),1))</f>
        <v>0</v>
      </c>
      <c r="F144" s="124">
        <f t="shared" si="145"/>
        <v>0</v>
      </c>
      <c r="G144" s="124">
        <f t="shared" si="145"/>
        <v>0</v>
      </c>
      <c r="H144" s="124">
        <f t="shared" si="145"/>
        <v>0</v>
      </c>
      <c r="I144" s="124">
        <f t="shared" si="145"/>
        <v>0</v>
      </c>
      <c r="J144" s="124">
        <f t="shared" si="145"/>
        <v>0</v>
      </c>
      <c r="K144" s="124">
        <f t="shared" si="145"/>
        <v>0</v>
      </c>
      <c r="L144" s="124">
        <f t="shared" si="145"/>
        <v>0</v>
      </c>
      <c r="M144" s="124">
        <f t="shared" si="145"/>
        <v>0</v>
      </c>
      <c r="N144" s="124">
        <f t="shared" si="145"/>
        <v>0</v>
      </c>
      <c r="O144" s="124">
        <f t="shared" si="145"/>
        <v>0</v>
      </c>
      <c r="P144" s="124">
        <f t="shared" si="145"/>
        <v>0</v>
      </c>
      <c r="Q144" s="124">
        <f t="shared" si="145"/>
        <v>0</v>
      </c>
      <c r="R144" s="124">
        <f t="shared" si="145"/>
        <v>0</v>
      </c>
      <c r="S144" s="124">
        <f t="shared" si="145"/>
        <v>0</v>
      </c>
      <c r="T144" s="132">
        <f t="shared" si="127"/>
        <v>0</v>
      </c>
    </row>
    <row r="145" ht="15.75" customHeight="1">
      <c r="A145" s="126" t="s">
        <v>294</v>
      </c>
      <c r="B145" s="113" t="s">
        <v>126</v>
      </c>
      <c r="C145" s="112">
        <v>1.0</v>
      </c>
      <c r="D145" s="99" t="s">
        <v>131</v>
      </c>
      <c r="E145" s="124">
        <f t="shared" ref="E145:S145" si="146">IF(ISNA(INDEX(INDIRECT(E$3&amp;"!$J:$J"),MATCH($B145,INDIRECT(E$3&amp;"!$B:$B"),0),1)),0,INDEX(INDIRECT(E$3&amp;"!$J:$J"),MATCH($B145,INDIRECT(E$3&amp;"!$B:$B"),0),1))</f>
        <v>0</v>
      </c>
      <c r="F145" s="124">
        <f t="shared" si="146"/>
        <v>0</v>
      </c>
      <c r="G145" s="124">
        <f t="shared" si="146"/>
        <v>0</v>
      </c>
      <c r="H145" s="124">
        <f t="shared" si="146"/>
        <v>0</v>
      </c>
      <c r="I145" s="124">
        <f t="shared" si="146"/>
        <v>0</v>
      </c>
      <c r="J145" s="124">
        <f t="shared" si="146"/>
        <v>0</v>
      </c>
      <c r="K145" s="124">
        <f t="shared" si="146"/>
        <v>0</v>
      </c>
      <c r="L145" s="124">
        <f t="shared" si="146"/>
        <v>0</v>
      </c>
      <c r="M145" s="124">
        <f t="shared" si="146"/>
        <v>0</v>
      </c>
      <c r="N145" s="124">
        <f t="shared" si="146"/>
        <v>0</v>
      </c>
      <c r="O145" s="124">
        <f t="shared" si="146"/>
        <v>0</v>
      </c>
      <c r="P145" s="124">
        <f t="shared" si="146"/>
        <v>0</v>
      </c>
      <c r="Q145" s="124">
        <f t="shared" si="146"/>
        <v>0</v>
      </c>
      <c r="R145" s="124">
        <f t="shared" si="146"/>
        <v>0</v>
      </c>
      <c r="S145" s="124">
        <f t="shared" si="146"/>
        <v>0</v>
      </c>
      <c r="T145" s="132">
        <f t="shared" si="127"/>
        <v>0</v>
      </c>
    </row>
    <row r="146" ht="15.75" customHeight="1">
      <c r="A146" s="126" t="s">
        <v>294</v>
      </c>
      <c r="B146" s="113"/>
      <c r="C146" s="112">
        <v>1.0</v>
      </c>
      <c r="D146" s="99" t="s">
        <v>131</v>
      </c>
      <c r="E146" s="124">
        <f t="shared" ref="E146:S146" si="147">IF(ISNA(INDEX(INDIRECT(E$3&amp;"!$J:$J"),MATCH($B146,INDIRECT(E$3&amp;"!$B:$B"),0),1)),0,INDEX(INDIRECT(E$3&amp;"!$J:$J"),MATCH($B146,INDIRECT(E$3&amp;"!$B:$B"),0),1))</f>
        <v>0</v>
      </c>
      <c r="F146" s="124">
        <f t="shared" si="147"/>
        <v>0</v>
      </c>
      <c r="G146" s="124">
        <f t="shared" si="147"/>
        <v>0</v>
      </c>
      <c r="H146" s="124">
        <f t="shared" si="147"/>
        <v>0</v>
      </c>
      <c r="I146" s="124">
        <f t="shared" si="147"/>
        <v>0</v>
      </c>
      <c r="J146" s="124">
        <f t="shared" si="147"/>
        <v>0</v>
      </c>
      <c r="K146" s="124">
        <f t="shared" si="147"/>
        <v>0</v>
      </c>
      <c r="L146" s="124">
        <f t="shared" si="147"/>
        <v>0</v>
      </c>
      <c r="M146" s="124">
        <f t="shared" si="147"/>
        <v>0</v>
      </c>
      <c r="N146" s="124">
        <f t="shared" si="147"/>
        <v>0</v>
      </c>
      <c r="O146" s="124">
        <f t="shared" si="147"/>
        <v>0</v>
      </c>
      <c r="P146" s="124">
        <f t="shared" si="147"/>
        <v>0</v>
      </c>
      <c r="Q146" s="124">
        <f t="shared" si="147"/>
        <v>0</v>
      </c>
      <c r="R146" s="124">
        <f t="shared" si="147"/>
        <v>0</v>
      </c>
      <c r="S146" s="124">
        <f t="shared" si="147"/>
        <v>0</v>
      </c>
      <c r="T146" s="132">
        <f t="shared" si="127"/>
        <v>0</v>
      </c>
    </row>
    <row r="147" ht="15.75" customHeight="1">
      <c r="A147" s="113"/>
      <c r="B147" s="144" t="s">
        <v>127</v>
      </c>
      <c r="D147" s="145"/>
      <c r="E147" s="124">
        <f t="shared" ref="E147:S147" si="148">IF(ISNA(INDEX(INDIRECT(E$3&amp;"!$J:$J"),MATCH($B147,INDIRECT(E$3&amp;"!$B:$B"),0),1)),0,INDEX(INDIRECT(E$3&amp;"!$J:$J"),MATCH($B147,INDIRECT(E$3&amp;"!$B:$B"),0),1))</f>
        <v>0</v>
      </c>
      <c r="F147" s="124">
        <f t="shared" si="148"/>
        <v>0</v>
      </c>
      <c r="G147" s="124">
        <f t="shared" si="148"/>
        <v>0</v>
      </c>
      <c r="H147" s="124">
        <f t="shared" si="148"/>
        <v>0</v>
      </c>
      <c r="I147" s="124">
        <f t="shared" si="148"/>
        <v>0</v>
      </c>
      <c r="J147" s="124">
        <f t="shared" si="148"/>
        <v>0</v>
      </c>
      <c r="K147" s="124">
        <f t="shared" si="148"/>
        <v>0</v>
      </c>
      <c r="L147" s="124">
        <f t="shared" si="148"/>
        <v>0</v>
      </c>
      <c r="M147" s="124">
        <f t="shared" si="148"/>
        <v>0</v>
      </c>
      <c r="N147" s="124">
        <f t="shared" si="148"/>
        <v>0</v>
      </c>
      <c r="O147" s="124">
        <f t="shared" si="148"/>
        <v>0</v>
      </c>
      <c r="P147" s="124">
        <f t="shared" si="148"/>
        <v>0</v>
      </c>
      <c r="Q147" s="124">
        <f t="shared" si="148"/>
        <v>0</v>
      </c>
      <c r="R147" s="124">
        <f t="shared" si="148"/>
        <v>0</v>
      </c>
      <c r="S147" s="124">
        <f t="shared" si="148"/>
        <v>0</v>
      </c>
      <c r="T147" s="125">
        <f t="shared" ref="T147:T150" si="150">MAX(IF(E$1=TRUE,E147,0),IF(F$1=TRUE,F147,0),IF(G$1=TRUE,G147,0),IF(H$1=TRUE,H147,0),IF(I$1=TRUE,I147,0),IF(J$1=TRUE,J147,0),IF(K$1=TRUE,K147,0),IF(L$1=TRUE,L147,0),IF(M$1=TRUE,M147,0),IF(N$1=TRUE,N147,0),IF(O$1=TRUE,O147,0),IF(P$1=TRUE,P147,0),IF(Q$1=TRUE,Q147,0),IF(R$1=TRUE,R147,0),IF(S$1=TRUE,S147,0))</f>
        <v>0</v>
      </c>
    </row>
    <row r="148" ht="15.75" customHeight="1">
      <c r="A148" s="113" t="s">
        <v>295</v>
      </c>
      <c r="B148" s="113" t="s">
        <v>128</v>
      </c>
      <c r="C148" s="99">
        <v>1.0</v>
      </c>
      <c r="D148" s="99" t="s">
        <v>296</v>
      </c>
      <c r="E148" s="124">
        <f t="shared" ref="E148:S148" si="149">IF(ISNA(INDEX(INDIRECT(E$3&amp;"!$J:$J"),MATCH($B148,INDIRECT(E$3&amp;"!$B:$B"),0),1)),0,INDEX(INDIRECT(E$3&amp;"!$J:$J"),MATCH($B148,INDIRECT(E$3&amp;"!$B:$B"),0),1))</f>
        <v>2</v>
      </c>
      <c r="F148" s="124">
        <f t="shared" si="149"/>
        <v>0</v>
      </c>
      <c r="G148" s="124">
        <f t="shared" si="149"/>
        <v>2</v>
      </c>
      <c r="H148" s="124">
        <f t="shared" si="149"/>
        <v>0</v>
      </c>
      <c r="I148" s="124">
        <f t="shared" si="149"/>
        <v>0</v>
      </c>
      <c r="J148" s="124">
        <f t="shared" si="149"/>
        <v>0</v>
      </c>
      <c r="K148" s="124">
        <f t="shared" si="149"/>
        <v>0</v>
      </c>
      <c r="L148" s="124">
        <f t="shared" si="149"/>
        <v>0</v>
      </c>
      <c r="M148" s="124">
        <f t="shared" si="149"/>
        <v>0</v>
      </c>
      <c r="N148" s="124">
        <f t="shared" si="149"/>
        <v>0</v>
      </c>
      <c r="O148" s="124">
        <f t="shared" si="149"/>
        <v>0</v>
      </c>
      <c r="P148" s="124">
        <f t="shared" si="149"/>
        <v>2</v>
      </c>
      <c r="Q148" s="124">
        <f t="shared" si="149"/>
        <v>0</v>
      </c>
      <c r="R148" s="124">
        <f t="shared" si="149"/>
        <v>2</v>
      </c>
      <c r="S148" s="124">
        <f t="shared" si="149"/>
        <v>0</v>
      </c>
      <c r="T148" s="125">
        <f t="shared" si="150"/>
        <v>2</v>
      </c>
    </row>
    <row r="149" ht="15.75" customHeight="1">
      <c r="A149" s="113" t="s">
        <v>295</v>
      </c>
      <c r="B149" s="113" t="s">
        <v>134</v>
      </c>
      <c r="C149" s="99">
        <v>1.0</v>
      </c>
      <c r="D149" s="99" t="s">
        <v>296</v>
      </c>
      <c r="E149" s="124">
        <f t="shared" ref="E149:S149" si="151">IF(ISNA(INDEX(INDIRECT(E$3&amp;"!$J:$J"),MATCH($B149,INDIRECT(E$3&amp;"!$B:$B"),0),1)),0,INDEX(INDIRECT(E$3&amp;"!$J:$J"),MATCH($B149,INDIRECT(E$3&amp;"!$B:$B"),0),1))</f>
        <v>0</v>
      </c>
      <c r="F149" s="124">
        <f t="shared" si="151"/>
        <v>0</v>
      </c>
      <c r="G149" s="124">
        <f t="shared" si="151"/>
        <v>0</v>
      </c>
      <c r="H149" s="124">
        <f t="shared" si="151"/>
        <v>0</v>
      </c>
      <c r="I149" s="124">
        <f t="shared" si="151"/>
        <v>2</v>
      </c>
      <c r="J149" s="124">
        <f t="shared" si="151"/>
        <v>2</v>
      </c>
      <c r="K149" s="124">
        <f t="shared" si="151"/>
        <v>0</v>
      </c>
      <c r="L149" s="124">
        <f t="shared" si="151"/>
        <v>0</v>
      </c>
      <c r="M149" s="124">
        <f t="shared" si="151"/>
        <v>0</v>
      </c>
      <c r="N149" s="124">
        <f t="shared" si="151"/>
        <v>0</v>
      </c>
      <c r="O149" s="124">
        <f t="shared" si="151"/>
        <v>0</v>
      </c>
      <c r="P149" s="124">
        <f t="shared" si="151"/>
        <v>0</v>
      </c>
      <c r="Q149" s="124">
        <f t="shared" si="151"/>
        <v>0</v>
      </c>
      <c r="R149" s="124">
        <f t="shared" si="151"/>
        <v>0</v>
      </c>
      <c r="S149" s="124">
        <f t="shared" si="151"/>
        <v>0</v>
      </c>
      <c r="T149" s="125">
        <f t="shared" si="150"/>
        <v>2</v>
      </c>
    </row>
    <row r="150" ht="15.75" customHeight="1">
      <c r="A150" s="113" t="s">
        <v>295</v>
      </c>
      <c r="B150" s="113" t="s">
        <v>166</v>
      </c>
      <c r="C150" s="99">
        <v>1.0</v>
      </c>
      <c r="D150" s="99" t="s">
        <v>297</v>
      </c>
      <c r="E150" s="124">
        <f t="shared" ref="E150:S150" si="152">IF(ISNA(INDEX(INDIRECT(E$3&amp;"!$J:$J"),MATCH($B150,INDIRECT(E$3&amp;"!$B:$B"),0),1)),0,INDEX(INDIRECT(E$3&amp;"!$J:$J"),MATCH($B150,INDIRECT(E$3&amp;"!$B:$B"),0),1))</f>
        <v>0</v>
      </c>
      <c r="F150" s="124">
        <f t="shared" si="152"/>
        <v>0</v>
      </c>
      <c r="G150" s="124">
        <f t="shared" si="152"/>
        <v>0</v>
      </c>
      <c r="H150" s="124">
        <f t="shared" si="152"/>
        <v>0</v>
      </c>
      <c r="I150" s="124">
        <f t="shared" si="152"/>
        <v>0</v>
      </c>
      <c r="J150" s="124">
        <f t="shared" si="152"/>
        <v>0</v>
      </c>
      <c r="K150" s="124">
        <f t="shared" si="152"/>
        <v>0</v>
      </c>
      <c r="L150" s="124">
        <f t="shared" si="152"/>
        <v>0</v>
      </c>
      <c r="M150" s="124">
        <f t="shared" si="152"/>
        <v>0</v>
      </c>
      <c r="N150" s="124">
        <f t="shared" si="152"/>
        <v>0</v>
      </c>
      <c r="O150" s="124">
        <f t="shared" si="152"/>
        <v>0</v>
      </c>
      <c r="P150" s="124">
        <f t="shared" si="152"/>
        <v>0</v>
      </c>
      <c r="Q150" s="124">
        <f t="shared" si="152"/>
        <v>0</v>
      </c>
      <c r="R150" s="124">
        <f t="shared" si="152"/>
        <v>0</v>
      </c>
      <c r="S150" s="124">
        <f t="shared" si="152"/>
        <v>0</v>
      </c>
      <c r="T150" s="125">
        <f t="shared" si="150"/>
        <v>0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T$3:$T$150"/>
  <mergeCells count="1">
    <mergeCell ref="C2:R2"/>
  </mergeCells>
  <hyperlinks>
    <hyperlink display="Índice" location="null!A1" ref="B1"/>
    <hyperlink display="P1IntEV3" location="P1IntEV3!A1" ref="E3"/>
    <hyperlink display="P1IntSpi" location="P1IntSpi!A1" ref="F3"/>
    <hyperlink display="P2IntEV3" location="P2IntEV3!A1" ref="G3"/>
    <hyperlink display="P2IntSpi" location="P2IntSpi!A1" ref="H3"/>
    <hyperlink display="P3IntMIC" location="P3IntMic!A1" ref="I3"/>
    <hyperlink display="P4IntMIC" location="P4IntMic!A1" ref="J3"/>
    <hyperlink display="P5IntMAK" location="P5IntMak!A1" ref="K3"/>
    <hyperlink display="P6IntMAK" location="P6IntMak!A1" ref="L3"/>
    <hyperlink display="P7IntMAK" location="P7IntMak!A1" ref="M3"/>
    <hyperlink display="P8IntNEG" location="P8IntNEG!A1" ref="N3"/>
    <hyperlink display="P9IntNEG" location="P9IntNEG!A1" ref="O3"/>
    <hyperlink display="P10IntEV3" location="P10IntEV3!A1" ref="P3"/>
    <hyperlink display="P10IntSpi" location="P10IntSpi!A1" ref="Q3"/>
    <hyperlink display="P11IntEV3" location="P11IntEV3!A1" ref="R3"/>
    <hyperlink display="P11IntSpi" location="P11IntSpi!A1" ref="S3"/>
  </hyperlinks>
  <printOptions/>
  <pageMargins bottom="0.75" footer="0.0" header="0.0" left="0.7" right="0.7" top="0.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428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429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((P6AvanMak!Tot_alumnos*F7)+(P6AvanMak!X_parejas*G7)+(P6AvanMak!x_equipo_4* H7)+(P6AvanMak!Grupal*I7))*E7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((P6AvanMak!Tot_alumnos*F8)+(P6AvanMak!X_parejas*G8)+(P6AvanMak!x_equipo_4* H8)+(P6AvanMak!Grupal*I8))*E8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((P6AvanMak!Tot_alumnos*F9)+(P6AvanMak!X_parejas*G9)+(P6AvanMak!x_equipo_4* H9)+(P6AvanMak!Grupal*I9))*E9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((P6AvanMak!Tot_alumnos*F10)+(P6AvanMak!X_parejas*G10)+(P6AvanMak!x_equipo_4* H10)+(P6AvanMak!Grupal*I10))*E10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((P6AvanMak!Tot_alumnos*F11)+(P6AvanMak!X_parejas*G11)+(P6AvanMak!x_equipo_4* H11)+(P6AvanMak!Grupal*I11))*E11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((P6AvanMak!Tot_alumnos*F12)+(P6AvanMak!X_parejas*G12)+(P6AvanMak!x_equipo_4* H12)+(P6AvanMak!Grupal*I12))*E12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((P6AvanMak!Tot_alumnos*F13)+(P6AvanMak!X_parejas*G13)+(P6AvanMak!x_equipo_4* H13)+(P6AvanMak!Grupal*I13))*E13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((P6AvanMak!Tot_alumnos*F14)+(P6AvanMak!X_parejas*G14)+(P6AvanMak!x_equipo_4* H14)+(P6AvanMak!Grupal*I14))*E14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((P6AvanMak!Tot_alumnos*F15)+(P6AvanMak!X_parejas*G15)+(P6AvanMak!x_equipo_4* H15)+(P6AvanMak!Grupal*I15))*E15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((P6AvanMak!Tot_alumnos*F16)+(P6AvanMak!X_parejas*G16)+(P6AvanMak!x_equipo_4* H16)+(P6AvanMak!Grupal*I16))*E16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((P6AvanMak!Tot_alumnos*F17)+(P6AvanMak!X_parejas*G17)+(P6AvanMak!x_equipo_4* H17)+(P6AvanMak!Grupal*I17))*E17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((P6AvanMak!Tot_alumnos*F18)+(P6AvanMak!X_parejas*G18)+(P6AvanMak!x_equipo_4* H18)+(P6AvanMak!Grupal*I18))*E18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((P6AvanMak!Tot_alumnos*F19)+(P6AvanMak!X_parejas*G19)+(P6AvanMak!x_equipo_4* H19)+(P6AvanMak!Grupal*I19))*E19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((P6AvanMak!Tot_alumnos*F20)+(P6AvanMak!X_parejas*G20)+(P6AvanMak!x_equipo_4* H20)+(P6AvanMak!Grupal*I20))*E20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((P6AvanMak!Tot_alumnos*F21)+(P6AvanMak!X_parejas*G21)+(P6AvanMak!x_equipo_4* H21)+(P6AvanMak!Grupal*I21))*E21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((P6AvanMak!Tot_alumnos*F22)+(P6AvanMak!X_parejas*G22)+(P6AvanMak!x_equipo_4* H22)+(P6AvanMak!Grupal*I22))*E22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((P6AvanMak!Tot_alumnos*F23)+(P6AvanMak!X_parejas*G23)+(P6AvanMak!x_equipo_4* H23)+(P6AvanMak!Grupal*I23))*E23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((P6AvanMak!Tot_alumnos*F24)+(P6AvanMak!X_parejas*G24)+(P6AvanMak!x_equipo_4* H24)+(P6AvanMak!Grupal*I24))*E24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((P6AvanMak!Tot_alumnos*F25)+(P6AvanMak!X_parejas*G25)+(P6AvanMak!x_equipo_4* H25)+(P6AvanMak!Grupal*I25))*E25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((P6AvanMak!Tot_alumnos*F26)+(P6AvanMak!X_parejas*G26)+(P6AvanMak!x_equipo_4* H26)+(P6AvanMak!Grupal*I26))*E26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((P6AvanMak!Tot_alumnos*F27)+(P6AvanMak!X_parejas*G27)+(P6AvanMak!x_equipo_4* H27)+(P6AvanMak!Grupal*I27))*E27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((P6AvanMak!Tot_alumnos*F28)+(P6AvanMak!X_parejas*G28)+(P6AvanMak!x_equipo_4* H28)+(P6AvanMak!Grupal*I28))*E28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((P6AvanMak!Tot_alumnos*F29)+(P6AvanMak!X_parejas*G29)+(P6AvanMak!x_equipo_4* H29)+(P6AvanMak!Grupal*I29))*E29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((P6AvanMak!Tot_alumnos*F30)+(P6AvanMak!X_parejas*G30)+(P6AvanMak!x_equipo_4* H30)+(P6AvanMak!Grupal*I30))*E30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((P6AvanMak!Tot_alumnos*F31)+(P6AvanMak!X_parejas*G31)+(P6AvanMak!x_equipo_4* H31)+(P6AvanMak!Grupal*I31))*E31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((P6AvanMak!Tot_alumnos*F32)+(P6AvanMak!X_parejas*G32)+(P6AvanMak!x_equipo_4* H32)+(P6AvanMak!Grupal*I32))*E32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((P6AvanMak!Tot_alumnos*F33)+(P6AvanMak!X_parejas*G33)+(P6AvanMak!x_equipo_4* H33)+(P6AvanMak!Grupal*I33))*E33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((P6AvanMak!Tot_alumnos*F34)+(P6AvanMak!X_parejas*G34)+(P6AvanMak!x_equipo_4* H34)+(P6AvanMak!Grupal*I34))*E34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((P6AvanMak!Tot_alumnos*F35)+(P6AvanMak!X_parejas*G35)+(P6AvanMak!x_equipo_4* H35)+(P6AvanMak!Grupal*I35))*E35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((P6AvanMak!Tot_alumnos*F36)+(P6AvanMak!X_parejas*G36)+(P6AvanMak!x_equipo_4* H36)+(P6AvanMak!Grupal*I36))*E36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((P6AvanMak!Tot_alumnos*F37)+(P6AvanMak!X_parejas*G37)+(P6AvanMak!x_equipo_4* H37)+(P6AvanMak!Grupal*I37))*E37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((P6AvanMak!Tot_alumnos*F38)+(P6AvanMak!X_parejas*G38)+(P6AvanMak!x_equipo_4* H38)+(P6AvanMak!Grupal*I38))*E38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((P6AvanMak!Tot_alumnos*F39)+(P6AvanMak!X_parejas*G39)+(P6AvanMak!x_equipo_4* H39)+(P6AvanMak!Grupal*I39))*E39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((P6AvanMak!Tot_alumnos*F40)+(P6AvanMak!X_parejas*G40)+(P6AvanMak!x_equipo_4* H40)+(P6AvanMak!Grupal*I40))*E40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((P6AvanMak!Tot_alumnos*F41)+(P6AvanMak!X_parejas*G41)+(P6AvanMak!x_equipo_4* H41)+(P6AvanMak!Grupal*I41))*E41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((P6AvanMak!Tot_alumnos*F42)+(P6AvanMak!X_parejas*G42)+(P6AvanMak!x_equipo_4* H42)+(P6AvanMak!Grupal*I42))*E42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((P6AvanMak!Tot_alumnos*F43)+(P6AvanMak!X_parejas*G43)+(P6AvanMak!x_equipo_4* H43)+(P6AvanMak!Grupal*I43))*E43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((P6AvanMak!Tot_alumnos*F44)+(P6AvanMak!X_parejas*G44)+(P6AvanMak!x_equipo_4* H44)+(P6AvanMak!Grupal*I44))*E44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((P6AvanMak!Tot_alumnos*F45)+(P6AvanMak!X_parejas*G45)+(P6AvanMak!x_equipo_4* H45)+(P6AvanMak!Grupal*I45))*E45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((P6AvanMak!Tot_alumnos*F46)+(P6AvanMak!X_parejas*G46)+(P6AvanMak!x_equipo_4* H46)+(P6AvanMak!Grupal*I46))*E46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((P6AvanMak!Tot_alumnos*F47)+(P6AvanMak!X_parejas*G47)+(P6AvanMak!x_equipo_4* H47)+(P6AvanMak!Grupal*I47))*E47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((P6AvanMak!Tot_alumnos*F48)+(P6AvanMak!X_parejas*G48)+(P6AvanMak!x_equipo_4* H48)+(P6AvanMak!Grupal*I48))*E48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((P6AvanMak!Tot_alumnos*F49)+(P6AvanMak!X_parejas*G49)+(P6AvanMak!x_equipo_4* H49)+(P6AvanMak!Grupal*I49))*E49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((P6AvanMak!Tot_alumnos*F50)+(P6AvanMak!X_parejas*G50)+(P6AvanMak!x_equipo_4* H50)+(P6AvanMak!Grupal*I50))*E50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((P6AvanMak!Tot_alumnos*F51)+(P6AvanMak!X_parejas*G51)+(P6AvanMak!x_equipo_4* H51)+(P6AvanMak!Grupal*I51))*E51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((P6AvanMak!Tot_alumnos*F52)+(P6AvanMak!X_parejas*G52)+(P6AvanMak!x_equipo_4* H52)+(P6AvanMak!Grupal*I52))*E52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((P6AvanMak!Tot_alumnos*F53)+(P6AvanMak!X_parejas*G53)+(P6AvanMak!x_equipo_4* H53)+(P6AvanMak!Grupal*I53))*E53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((P6AvanMak!Tot_alumnos*F54)+(P6AvanMak!X_parejas*G54)+(P6AvanMak!x_equipo_4* H54)+(P6AvanMak!Grupal*I54))*E54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((P6AvanMak!Tot_alumnos*F55)+(P6AvanMak!X_parejas*G55)+(P6AvanMak!x_equipo_4* H55)+(P6AvanMak!Grupal*I55))*E55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((P6AvanMak!Tot_alumnos*F56)+(P6AvanMak!X_parejas*G56)+(P6AvanMak!x_equipo_4* H56)+(P6AvanMak!Grupal*I56))*E56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((P6AvanMak!Tot_alumnos*F57)+(P6AvanMak!X_parejas*G57)+(P6AvanMak!x_equipo_4* H57)+(P6AvanMak!Grupal*I57))*E57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((P6AvanMak!Tot_alumnos*F58)+(P6AvanMak!X_parejas*G58)+(P6AvanMak!x_equipo_4* H58)+(P6AvanMak!Grupal*I58))*E58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((P6AvanMak!Tot_alumnos*F59)+(P6AvanMak!X_parejas*G59)+(P6AvanMak!x_equipo_4* H59)+(P6AvanMak!Grupal*I59))*E59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((P6AvanMak!Tot_alumnos*F60)+(P6AvanMak!X_parejas*G60)+(P6AvanMak!x_equipo_4* H60)+(P6AvanMak!Grupal*I60))*E60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((P6AvanMak!Tot_alumnos*F61)+(P6AvanMak!X_parejas*G61)+(P6AvanMak!x_equipo_4* H61)+(P6AvanMak!Grupal*I61))*E61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((P6AvanMak!Tot_alumnos*F62)+(P6AvanMak!X_parejas*G62)+(P6AvanMak!x_equipo_4* H62)+(P6AvanMak!Grupal*I62))*E62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((P6AvanMak!Tot_alumnos*F63)+(P6AvanMak!X_parejas*G63)+(P6AvanMak!x_equipo_4* H63)+(P6AvanMak!Grupal*I63))*E63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((P6AvanMak!Tot_alumnos*F64)+(P6AvanMak!X_parejas*G64)+(P6AvanMak!x_equipo_4* H64)+(P6AvanMak!Grupal*I64))*E64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((P6AvanMak!Tot_alumnos*F65)+(P6AvanMak!X_parejas*G65)+(P6AvanMak!x_equipo_4* H65)+(P6AvanMak!Grupal*I65))*E65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((P6AvanMak!Tot_alumnos*F66)+(P6AvanMak!X_parejas*G66)+(P6AvanMak!x_equipo_4* H66)+(P6AvanMak!Grupal*I66))*E66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((P6AvanMak!Tot_alumnos*F67)+(P6AvanMak!X_parejas*G67)+(P6AvanMak!x_equipo_4* H67)+(P6AvanMak!Grupal*I67))*E67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((P6AvanMak!Tot_alumnos*F68)+(P6AvanMak!X_parejas*G68)+(P6AvanMak!x_equipo_4* H68)+(P6AvanMak!Grupal*I68))*E68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((P6AvanMak!Tot_alumnos*F69)+(P6AvanMak!X_parejas*G69)+(P6AvanMak!x_equipo_4* H69)+(P6AvanMak!Grupal*I69))*E69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((P6AvanMak!Tot_alumnos*F70)+(P6AvanMak!X_parejas*G70)+(P6AvanMak!x_equipo_4* H70)+(P6AvanMak!Grupal*I70))*E70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((P6AvanMak!Tot_alumnos*F71)+(P6AvanMak!X_parejas*G71)+(P6AvanMak!x_equipo_4* H71)+(P6AvanMak!Grupal*I71))*E71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((P6AvanMak!Tot_alumnos*F72)+(P6AvanMak!X_parejas*G72)+(P6AvanMak!x_equipo_4* H72)+(P6AvanMak!Grupal*I72))*E72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((P6AvanMak!Tot_alumnos*F73)+(P6AvanMak!X_parejas*G73)+(P6AvanMak!x_equipo_4* H73)+(P6AvanMak!Grupal*I73))*E73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((P6AvanMak!Tot_alumnos*F74)+(P6AvanMak!X_parejas*G74)+(P6AvanMak!x_equipo_4* H74)+(P6AvanMak!Grupal*I74))*E74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((P6AvanMak!Tot_alumnos*F75)+(P6AvanMak!X_parejas*G75)+(P6AvanMak!x_equipo_4* H75)+(P6AvanMak!Grupal*I75))*E75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((P6AvanMak!Tot_alumnos*F76)+(P6AvanMak!X_parejas*G76)+(P6AvanMak!x_equipo_4* H76)+(P6AvanMak!Grupal*I76))*E76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((P6AvanMak!Tot_alumnos*F77)+(P6AvanMak!X_parejas*G77)+(P6AvanMak!x_equipo_4* H77)+(P6AvanMak!Grupal*I77))*E77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((P6AvanMak!Tot_alumnos*F78)+(P6AvanMak!X_parejas*G78)+(P6AvanMak!x_equipo_4* H78)+(P6AvanMak!Grupal*I78))*E78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((P6AvanMak!Tot_alumnos*F79)+(P6AvanMak!X_parejas*G79)+(P6AvanMak!x_equipo_4* H79)+(P6AvanMak!Grupal*I79))*E79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((P6AvanMak!Tot_alumnos*F80)+(P6AvanMak!X_parejas*G80)+(P6AvanMak!x_equipo_4* H80)+(P6AvanMak!Grupal*I80))*E80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((P6AvanMak!Tot_alumnos*F81)+(P6AvanMak!X_parejas*G81)+(P6AvanMak!x_equipo_4* H81)+(P6AvanMak!Grupal*I81))*E81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((P6AvanMak!Tot_alumnos*F82)+(P6AvanMak!X_parejas*G82)+(P6AvanMak!x_equipo_4* H82)+(P6AvanMak!Grupal*I82))*E82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((P6AvanMak!Tot_alumnos*F83)+(P6AvanMak!X_parejas*G83)+(P6AvanMak!x_equipo_4* H83)+(P6AvanMak!Grupal*I83))*E83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((P6AvanMak!Tot_alumnos*F84)+(P6AvanMak!X_parejas*G84)+(P6AvanMak!x_equipo_4* H84)+(P6AvanMak!Grupal*I84))*E84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((P6AvanMak!Tot_alumnos*F85)+(P6AvanMak!X_parejas*G85)+(P6AvanMak!x_equipo_4* H85)+(P6AvanMak!Grupal*I85))*E85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((P6AvanMak!Tot_alumnos*F86)+(P6AvanMak!X_parejas*G86)+(P6AvanMak!x_equipo_4* H86)+(P6AvanMak!Grupal*I86))*E86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((P6AvanMak!Tot_alumnos*F87)+(P6AvanMak!X_parejas*G87)+(P6AvanMak!x_equipo_4* H87)+(P6AvanMak!Grupal*I87))*E87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((P6AvanMak!Tot_alumnos*F88)+(P6AvanMak!X_parejas*G88)+(P6AvanMak!x_equipo_4* H88)+(P6AvanMak!Grupal*I88))*E88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((P6AvanMak!Tot_alumnos*F90)+(P6AvanMak!X_parejas*G90)+(P6AvanMak!x_equipo_4* H90)+(P6AvanMak!Grupal*I90))*E90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((P6AvanMak!Tot_alumnos*F91)+(P6AvanMak!X_parejas*G91)+(P6AvanMak!x_equipo_4* H91)+(P6AvanMak!Grupal*I91))*E91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((P6AvanMak!Tot_alumnos*F92)+(P6AvanMak!X_parejas*G92)+(P6AvanMak!x_equipo_4* H92)+(P6AvanMak!Grupal*I92))*E92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((P6AvanMak!Tot_alumnos*F93)+(P6AvanMak!X_parejas*G93)+(P6AvanMak!x_equipo_4* H93)+(P6AvanMak!Grupal*I93))*E93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((P6AvanMak!Tot_alumnos*F94)+(P6AvanMak!X_parejas*G94)+(P6AvanMak!x_equipo_4* H94)+(P6AvanMak!Grupal*I94))*E94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((P6AvanMak!Tot_alumnos*F95)+(P6AvanMak!X_parejas*G95)+(P6AvanMak!x_equipo_4* H95)+(P6AvanMak!Grupal*I95))*E95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((P6AvanMak!Tot_alumnos*F96)+(P6AvanMak!X_parejas*G96)+(P6AvanMak!x_equipo_4* H96)+(P6AvanMak!Grupal*I96))*E96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((P6AvanMak!Tot_alumnos*F97)+(P6AvanMak!X_parejas*G97)+(P6AvanMak!x_equipo_4* H97)+(P6AvanMak!Grupal*I97))*E97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((P6AvanMak!Tot_alumnos*F98)+(P6AvanMak!X_parejas*G98)+(P6AvanMak!x_equipo_4* H98)+(P6AvanMak!Grupal*I98))*E98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((P6AvanMak!Tot_alumnos*F99)+(P6AvanMak!X_parejas*G99)+(P6AvanMak!x_equipo_4* H99)+(P6AvanMak!Grupal*I99))*E99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((P6AvanMak!Tot_alumnos*F100)+(P6AvanMak!X_parejas*G100)+(P6AvanMak!x_equipo_4* H100)+(P6AvanMak!Grupal*I100))*E100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((P6AvanMak!Tot_alumnos*F101)+(P6AvanMak!X_parejas*G101)+(P6AvanMak!x_equipo_4* H101)+(P6AvanMak!Grupal*I101))*E101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((P6AvanMak!Tot_alumnos*F102)+(P6AvanMak!X_parejas*G102)+(P6AvanMak!x_equipo_4* H102)+(P6AvanMak!Grupal*I102))*E102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((P6AvanMak!Tot_alumnos*F103)+(P6AvanMak!X_parejas*G103)+(P6AvanMak!x_equipo_4* H103)+(P6AvanMak!Grupal*I103))*E103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((P6AvanMak!Tot_alumnos*F104)+(P6AvanMak!X_parejas*G104)+(P6AvanMak!x_equipo_4* H104)+(P6AvanMak!Grupal*I104))*E104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((P6AvanMak!Tot_alumnos*F105)+(P6AvanMak!X_parejas*G105)+(P6AvanMak!x_equipo_4* H105)+(P6AvanMak!Grupal*I105))*E105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((P6AvanMak!Tot_alumnos*F106)+(P6AvanMak!X_parejas*G106)+(P6AvanMak!x_equipo_4* H106)+(P6AvanMak!Grupal*I106))*E106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((P6AvanMak!Tot_alumnos*F107)+(P6AvanMak!X_parejas*G107)+(P6AvanMak!x_equipo_4* H107)+(P6AvanMak!Grupal*I107))*E107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((P6AvanMak!Tot_alumnos*F108)+(P6AvanMak!X_parejas*G108)+(P6AvanMak!x_equipo_4* H108)+(P6AvanMak!Grupal*I108))*E108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((P6AvanMak!Tot_alumnos*F109)+(P6AvanMak!X_parejas*G109)+(P6AvanMak!x_equipo_4* H109)+(P6AvanMak!Grupal*I109))*E109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((P6AvanMak!Tot_alumnos*F110)+(P6AvanMak!X_parejas*G110)+(P6AvanMak!x_equipo_4* H110)+(P6AvanMak!Grupal*I110))*E110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((P6AvanMak!Tot_alumnos*F111)+(P6AvanMak!X_parejas*G111)+(P6AvanMak!x_equipo_4* H111)+(P6AvanMak!Grupal*I111))*E111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((P6AvanMak!Tot_alumnos*F112)+(P6AvanMak!X_parejas*G112)+(P6AvanMak!x_equipo_4* H112)+(P6AvanMak!Grupal*I112))*E112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((P6AvanMak!Tot_alumnos*F113)+(P6AvanMak!X_parejas*G113)+(P6AvanMak!x_equipo_4* H113)+(P6AvanMak!Grupal*I113))*E113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((P6AvanMak!Tot_alumnos*F114)+(P6AvanMak!X_parejas*G114)+(P6AvanMak!x_equipo_4* H114)+(P6AvanMak!Grupal*I114))*E114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((P6AvanMak!Tot_alumnos*F115)+(P6AvanMak!X_parejas*G115)+(P6AvanMak!x_equipo_4* H115)+(P6AvanMak!Grupal*I115))*E115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((P6AvanMak!Tot_alumnos*F116)+(P6AvanMak!X_parejas*G116)+(P6AvanMak!x_equipo_4* H116)+(P6AvanMak!Grupal*I116))*E116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((P6AvanMak!Tot_alumnos*F117)+(P6AvanMak!X_parejas*G117)+(P6AvanMak!x_equipo_4* H117)+(P6AvanMak!Grupal*I117))*E117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((P6AvanMak!Tot_alumnos*F118)+(P6AvanMak!X_parejas*G118)+(P6AvanMak!x_equipo_4* H118)+(P6AvanMak!Grupal*I118))*E118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((P6AvanMak!Tot_alumnos*F119)+(P6AvanMak!X_parejas*G119)+(P6AvanMak!x_equipo_4* H119)+(P6AvanMak!Grupal*I119))*E119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((P6AvanMak!Tot_alumnos*F120)+(P6AvanMak!X_parejas*G120)+(P6AvanMak!x_equipo_4* H120)+(P6AvanMak!Grupal*I120))*E120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((P6AvanMak!Tot_alumnos*F121)+(P6AvanMak!X_parejas*G121)+(P6AvanMak!x_equipo_4* H121)+(P6AvanMak!Grupal*I121))*E121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((P6AvanMak!Tot_alumnos*F122)+(P6AvanMak!X_parejas*G122)+(P6AvanMak!x_equipo_4* H122)+(P6AvanMak!Grupal*I122))*E122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((P6AvanMak!Tot_alumnos*F123)+(P6AvanMak!X_parejas*G123)+(P6AvanMak!x_equipo_4* H123)+(P6AvanMak!Grupal*I123))*E123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((P6AvanMak!Tot_alumnos*F124)+(P6AvanMak!X_parejas*G124)+(P6AvanMak!x_equipo_4* H124)+(P6AvanMak!Grupal*I124))*E124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1.0</v>
      </c>
      <c r="F125" s="113" t="b">
        <v>1</v>
      </c>
      <c r="G125" s="113" t="b">
        <v>0</v>
      </c>
      <c r="H125" s="113" t="b">
        <v>0</v>
      </c>
      <c r="I125" s="113" t="b">
        <v>0</v>
      </c>
      <c r="J125" s="196">
        <f>((P6AvanMak!Tot_alumnos*F125)+(P6AvanMak!X_parejas*G125)+(P6AvanMak!x_equipo_4* H125)+(P6AvanMak!Grupal*I125))*E125</f>
        <v>8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((P6AvanMak!Tot_alumnos*F126)+(P6AvanMak!X_parejas*G126)+(P6AvanMak!x_equipo_4* H126)+(P6AvanMak!Grupal*I126))*E126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((P6AvanMak!Tot_alumnos*F127)+(P6AvanMak!X_parejas*G127)+(P6AvanMak!x_equipo_4* H127)+(P6AvanMak!Grupal*I127))*E127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((P6AvanMak!Tot_alumnos*F128)+(P6AvanMak!X_parejas*G128)+(P6AvanMak!x_equipo_4* H128)+(P6AvanMak!Grupal*I128))*E128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((P6AvanMak!Tot_alumnos*F129)+(P6AvanMak!X_parejas*G129)+(P6AvanMak!x_equipo_4* H129)+(P6AvanMak!Grupal*I129))*E129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((P6AvanMak!Tot_alumnos*F130)+(P6AvanMak!X_parejas*G130)+(P6AvanMak!x_equipo_4* H130)+(P6AvanMak!Grupal*I130))*E130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((P6AvanMak!Tot_alumnos*F131)+(P6AvanMak!X_parejas*G131)+(P6AvanMak!x_equipo_4* H131)+(P6AvanMak!Grupal*I131))*E131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((P6AvanMak!Tot_alumnos*F132)+(P6AvanMak!X_parejas*G132)+(P6AvanMak!x_equipo_4* H132)+(P6AvanMak!Grupal*I132))*E132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((P6AvanMak!Tot_alumnos*F133)+(P6AvanMak!X_parejas*G133)+(P6AvanMak!x_equipo_4* H133)+(P6AvanMak!Grupal*I133))*E133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((P6AvanMak!Tot_alumnos*F134)+(P6AvanMak!X_parejas*G134)+(P6AvanMak!x_equipo_4* H134)+(P6AvanMak!Grupal*I134))*E134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((P6AvanMak!Tot_alumnos*F135)+(P6AvanMak!X_parejas*G135)+(P6AvanMak!x_equipo_4* H135)+(P6AvanMak!Grupal*I135))*E135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((P6AvanMak!Tot_alumnos*F136)+(P6AvanMak!X_parejas*G136)+(P6AvanMak!x_equipo_4* H136)+(P6AvanMak!Grupal*I136))*E136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((P6AvanMak!Tot_alumnos*F137)+(P6AvanMak!X_parejas*G137)+(P6AvanMak!x_equipo_4* H137)+(P6AvanMak!Grupal*I137))*E137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((P6AvanMak!Tot_alumnos*F138)+(P6AvanMak!X_parejas*G138)+(P6AvanMak!x_equipo_4* H138)+(P6AvanMak!Grupal*I138))*E138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((P6AvanMak!Tot_alumnos*F139)+(P6AvanMak!X_parejas*G139)+(P6AvanMak!x_equipo_4* H139)+(P6AvanMak!Grupal*I139))*E139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((P6AvanMak!Tot_alumnos*F140)+(P6AvanMak!X_parejas*G140)+(P6AvanMak!x_equipo_4* H140)+(P6AvanMak!Grupal*I140))*E140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((P6AvanMak!Tot_alumnos*F141)+(P6AvanMak!X_parejas*G141)+(P6AvanMak!x_equipo_4* H141)+(P6AvanMak!Grupal*I141))*E141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((P6AvanMak!Tot_alumnos*F142)+(P6AvanMak!X_parejas*G142)+(P6AvanMak!x_equipo_4* H142)+(P6AvanMak!Grupal*I142))*E142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((P6AvanMak!Tot_alumnos*F143)+(P6AvanMak!X_parejas*G143)+(P6AvanMak!x_equipo_4* H143)+(P6AvanMak!Grupal*I143))*E143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((P6AvanMak!Tot_alumnos*F144)+(P6AvanMak!X_parejas*G144)+(P6AvanMak!x_equipo_4* H144)+(P6AvanMak!Grupal*I144))*E144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((P6AvanMak!Tot_alumnos*F145)+(P6AvanMak!X_parejas*G145)+(P6AvanMak!x_equipo_4* H145)+(P6AvanMak!Grupal*I145))*E145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((P6AvanMak!Tot_alumnos*F146)+(P6AvanMak!X_parejas*G146)+(P6AvanMak!x_equipo_4* H146)+(P6AvanMak!Grupal*I146))*E146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((P6AvanMak!Tot_alumnos*F147)+(P6AvanMak!X_parejas*G147)+(P6AvanMak!x_equipo_4* H147)+(P6AvanMak!Grupal*I147))*E147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((P6AvanMak!Tot_alumnos*F148)+(P6AvanMak!X_parejas*G148)+(P6AvanMak!x_equipo_4* H148)+(P6AvanMak!Grupal*I148))*E148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((P6AvanMak!Tot_alumnos*F149)+(P6AvanMak!X_parejas*G149)+(P6AvanMak!x_equipo_4* H149)+(P6AvanMak!Grupal*I149))*E149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((P6AvanMak!Tot_alumnos*F150)+(P6AvanMak!X_parejas*G150)+(P6AvanMak!x_equipo_4* H150)+(P6AvanMak!Grupal*I150))*E150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((P6AvanMak!Tot_alumnos*F151)+(P6AvanMak!X_parejas*G151)+(P6AvanMak!x_equipo_4* H151)+(P6AvanMak!Grupal*I151))*E151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((P6AvanMak!Tot_alumnos*F152)+(P6AvanMak!X_parejas*G152)+(P6AvanMak!x_equipo_4* H152)+(P6AvanMak!Grupal*I152))*E152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((P6AvanMak!Tot_alumnos*F153)+(P6AvanMak!X_parejas*G153)+(P6AvanMak!x_equipo_4* H153)+(P6AvanMak!Grupal*I153))*E153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((P6AvanMak!Tot_alumnos*F154)+(P6AvanMak!X_parejas*G154)+(P6AvanMak!x_equipo_4* H154)+(P6AvanMak!Grupal*I154))*E154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((P6AvanMak!Tot_alumnos*F155)+(P6AvanMak!X_parejas*G155)+(P6AvanMak!x_equipo_4* H155)+(P6AvanMak!Grupal*I155))*E155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((P6AvanMak!Tot_alumnos*F156)+(P6AvanMak!X_parejas*G156)+(P6AvanMak!x_equipo_4* H156)+(P6AvanMak!Grupal*I156))*E156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((P6AvanMak!Tot_alumnos*F157)+(P6AvanMak!X_parejas*G157)+(P6AvanMak!x_equipo_4* H157)+(P6AvanMak!Grupal*I157))*E157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((P6AvanMak!Tot_alumnos*F158)+(P6AvanMak!X_parejas*G158)+(P6AvanMak!x_equipo_4* H158)+(P6AvanMak!Grupal*I158))*E158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((P6AvanMak!Tot_alumnos*F159)+(P6AvanMak!X_parejas*G159)+(P6AvanMak!x_equipo_4* H159)+(P6AvanMak!Grupal*I159))*E159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((P6AvanMak!Tot_alumnos*F160)+(P6AvanMak!X_parejas*G160)+(P6AvanMak!x_equipo_4* H160)+(P6AvanMak!Grupal*I160))*E160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((P6AvanMak!Tot_alumnos*F161)+(P6AvanMak!X_parejas*G161)+(P6AvanMak!x_equipo_4* H161)+(P6AvanMak!Grupal*I161))*E161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((P6AvanMak!Tot_alumnos*F162)+(P6AvanMak!X_parejas*G162)+(P6AvanMak!x_equipo_4* H162)+(P6AvanMak!Grupal*I162))*E162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((P6AvanMak!Tot_alumnos*F163)+(P6AvanMak!X_parejas*G163)+(P6AvanMak!x_equipo_4* H163)+(P6AvanMak!Grupal*I163))*E163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((P6AvanMak!Tot_alumnos*F164)+(P6AvanMak!X_parejas*G164)+(P6AvanMak!x_equipo_4* H164)+(P6AvanMak!Grupal*I164))*E164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((P6AvanMak!Tot_alumnos*F165)+(P6AvanMak!X_parejas*G165)+(P6AvanMak!x_equipo_4* H165)+(P6AvanMak!Grupal*I165))*E165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((P6AvanMak!Tot_alumnos*F166)+(P6AvanMak!X_parejas*G166)+(P6AvanMak!x_equipo_4* H166)+(P6AvanMak!Grupal*I166))*E166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431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((P7AvanNeg!Tot_alumnos*F7)+(P7AvanNeg!X_parejas*G7)+(P7AvanNeg!x_equipo_4* H7)+(P7AvanNeg!Grupal*I7))*E7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((P7AvanNeg!Tot_alumnos*F8)+(P7AvanNeg!X_parejas*G8)+(P7AvanNeg!x_equipo_4* H8)+(P7AvanNeg!Grupal*I8))*E8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((P7AvanNeg!Tot_alumnos*F9)+(P7AvanNeg!X_parejas*G9)+(P7AvanNeg!x_equipo_4* H9)+(P7AvanNeg!Grupal*I9))*E9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((P7AvanNeg!Tot_alumnos*F10)+(P7AvanNeg!X_parejas*G10)+(P7AvanNeg!x_equipo_4* H10)+(P7AvanNeg!Grupal*I10))*E10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((P7AvanNeg!Tot_alumnos*F11)+(P7AvanNeg!X_parejas*G11)+(P7AvanNeg!x_equipo_4* H11)+(P7AvanNeg!Grupal*I11))*E11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((P7AvanNeg!Tot_alumnos*F12)+(P7AvanNeg!X_parejas*G12)+(P7AvanNeg!x_equipo_4* H12)+(P7AvanNeg!Grupal*I12))*E12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((P7AvanNeg!Tot_alumnos*F13)+(P7AvanNeg!X_parejas*G13)+(P7AvanNeg!x_equipo_4* H13)+(P7AvanNeg!Grupal*I13))*E13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((P7AvanNeg!Tot_alumnos*F14)+(P7AvanNeg!X_parejas*G14)+(P7AvanNeg!x_equipo_4* H14)+(P7AvanNeg!Grupal*I14))*E14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((P7AvanNeg!Tot_alumnos*F15)+(P7AvanNeg!X_parejas*G15)+(P7AvanNeg!x_equipo_4* H15)+(P7AvanNeg!Grupal*I15))*E15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((P7AvanNeg!Tot_alumnos*F16)+(P7AvanNeg!X_parejas*G16)+(P7AvanNeg!x_equipo_4* H16)+(P7AvanNeg!Grupal*I16))*E16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((P7AvanNeg!Tot_alumnos*F17)+(P7AvanNeg!X_parejas*G17)+(P7AvanNeg!x_equipo_4* H17)+(P7AvanNeg!Grupal*I17))*E17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((P7AvanNeg!Tot_alumnos*F18)+(P7AvanNeg!X_parejas*G18)+(P7AvanNeg!x_equipo_4* H18)+(P7AvanNeg!Grupal*I18))*E18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((P7AvanNeg!Tot_alumnos*F19)+(P7AvanNeg!X_parejas*G19)+(P7AvanNeg!x_equipo_4* H19)+(P7AvanNeg!Grupal*I19))*E19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((P7AvanNeg!Tot_alumnos*F20)+(P7AvanNeg!X_parejas*G20)+(P7AvanNeg!x_equipo_4* H20)+(P7AvanNeg!Grupal*I20))*E20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((P7AvanNeg!Tot_alumnos*F21)+(P7AvanNeg!X_parejas*G21)+(P7AvanNeg!x_equipo_4* H21)+(P7AvanNeg!Grupal*I21))*E21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((P7AvanNeg!Tot_alumnos*F22)+(P7AvanNeg!X_parejas*G22)+(P7AvanNeg!x_equipo_4* H22)+(P7AvanNeg!Grupal*I22))*E22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((P7AvanNeg!Tot_alumnos*F23)+(P7AvanNeg!X_parejas*G23)+(P7AvanNeg!x_equipo_4* H23)+(P7AvanNeg!Grupal*I23))*E23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((P7AvanNeg!Tot_alumnos*F24)+(P7AvanNeg!X_parejas*G24)+(P7AvanNeg!x_equipo_4* H24)+(P7AvanNeg!Grupal*I24))*E24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((P7AvanNeg!Tot_alumnos*F25)+(P7AvanNeg!X_parejas*G25)+(P7AvanNeg!x_equipo_4* H25)+(P7AvanNeg!Grupal*I25))*E25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((P7AvanNeg!Tot_alumnos*F26)+(P7AvanNeg!X_parejas*G26)+(P7AvanNeg!x_equipo_4* H26)+(P7AvanNeg!Grupal*I26))*E26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((P7AvanNeg!Tot_alumnos*F27)+(P7AvanNeg!X_parejas*G27)+(P7AvanNeg!x_equipo_4* H27)+(P7AvanNeg!Grupal*I27))*E27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((P7AvanNeg!Tot_alumnos*F28)+(P7AvanNeg!X_parejas*G28)+(P7AvanNeg!x_equipo_4* H28)+(P7AvanNeg!Grupal*I28))*E28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((P7AvanNeg!Tot_alumnos*F29)+(P7AvanNeg!X_parejas*G29)+(P7AvanNeg!x_equipo_4* H29)+(P7AvanNeg!Grupal*I29))*E29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((P7AvanNeg!Tot_alumnos*F30)+(P7AvanNeg!X_parejas*G30)+(P7AvanNeg!x_equipo_4* H30)+(P7AvanNeg!Grupal*I30))*E30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((P7AvanNeg!Tot_alumnos*F31)+(P7AvanNeg!X_parejas*G31)+(P7AvanNeg!x_equipo_4* H31)+(P7AvanNeg!Grupal*I31))*E31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((P7AvanNeg!Tot_alumnos*F32)+(P7AvanNeg!X_parejas*G32)+(P7AvanNeg!x_equipo_4* H32)+(P7AvanNeg!Grupal*I32))*E32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((P7AvanNeg!Tot_alumnos*F33)+(P7AvanNeg!X_parejas*G33)+(P7AvanNeg!x_equipo_4* H33)+(P7AvanNeg!Grupal*I33))*E33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((P7AvanNeg!Tot_alumnos*F34)+(P7AvanNeg!X_parejas*G34)+(P7AvanNeg!x_equipo_4* H34)+(P7AvanNeg!Grupal*I34))*E34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((P7AvanNeg!Tot_alumnos*F35)+(P7AvanNeg!X_parejas*G35)+(P7AvanNeg!x_equipo_4* H35)+(P7AvanNeg!Grupal*I35))*E35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((P7AvanNeg!Tot_alumnos*F36)+(P7AvanNeg!X_parejas*G36)+(P7AvanNeg!x_equipo_4* H36)+(P7AvanNeg!Grupal*I36))*E36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((P7AvanNeg!Tot_alumnos*F37)+(P7AvanNeg!X_parejas*G37)+(P7AvanNeg!x_equipo_4* H37)+(P7AvanNeg!Grupal*I37))*E37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((P7AvanNeg!Tot_alumnos*F38)+(P7AvanNeg!X_parejas*G38)+(P7AvanNeg!x_equipo_4* H38)+(P7AvanNeg!Grupal*I38))*E38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((P7AvanNeg!Tot_alumnos*F39)+(P7AvanNeg!X_parejas*G39)+(P7AvanNeg!x_equipo_4* H39)+(P7AvanNeg!Grupal*I39))*E39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((P7AvanNeg!Tot_alumnos*F40)+(P7AvanNeg!X_parejas*G40)+(P7AvanNeg!x_equipo_4* H40)+(P7AvanNeg!Grupal*I40))*E40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((P7AvanNeg!Tot_alumnos*F41)+(P7AvanNeg!X_parejas*G41)+(P7AvanNeg!x_equipo_4* H41)+(P7AvanNeg!Grupal*I41))*E41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((P7AvanNeg!Tot_alumnos*F42)+(P7AvanNeg!X_parejas*G42)+(P7AvanNeg!x_equipo_4* H42)+(P7AvanNeg!Grupal*I42))*E42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((P7AvanNeg!Tot_alumnos*F43)+(P7AvanNeg!X_parejas*G43)+(P7AvanNeg!x_equipo_4* H43)+(P7AvanNeg!Grupal*I43))*E43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((P7AvanNeg!Tot_alumnos*F44)+(P7AvanNeg!X_parejas*G44)+(P7AvanNeg!x_equipo_4* H44)+(P7AvanNeg!Grupal*I44))*E44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((P7AvanNeg!Tot_alumnos*F45)+(P7AvanNeg!X_parejas*G45)+(P7AvanNeg!x_equipo_4* H45)+(P7AvanNeg!Grupal*I45))*E45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((P7AvanNeg!Tot_alumnos*F46)+(P7AvanNeg!X_parejas*G46)+(P7AvanNeg!x_equipo_4* H46)+(P7AvanNeg!Grupal*I46))*E46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((P7AvanNeg!Tot_alumnos*F47)+(P7AvanNeg!X_parejas*G47)+(P7AvanNeg!x_equipo_4* H47)+(P7AvanNeg!Grupal*I47))*E47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((P7AvanNeg!Tot_alumnos*F48)+(P7AvanNeg!X_parejas*G48)+(P7AvanNeg!x_equipo_4* H48)+(P7AvanNeg!Grupal*I48))*E48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((P7AvanNeg!Tot_alumnos*F49)+(P7AvanNeg!X_parejas*G49)+(P7AvanNeg!x_equipo_4* H49)+(P7AvanNeg!Grupal*I49))*E49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((P7AvanNeg!Tot_alumnos*F50)+(P7AvanNeg!X_parejas*G50)+(P7AvanNeg!x_equipo_4* H50)+(P7AvanNeg!Grupal*I50))*E50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((P7AvanNeg!Tot_alumnos*F51)+(P7AvanNeg!X_parejas*G51)+(P7AvanNeg!x_equipo_4* H51)+(P7AvanNeg!Grupal*I51))*E51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((P7AvanNeg!Tot_alumnos*F52)+(P7AvanNeg!X_parejas*G52)+(P7AvanNeg!x_equipo_4* H52)+(P7AvanNeg!Grupal*I52))*E52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((P7AvanNeg!Tot_alumnos*F53)+(P7AvanNeg!X_parejas*G53)+(P7AvanNeg!x_equipo_4* H53)+(P7AvanNeg!Grupal*I53))*E53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((P7AvanNeg!Tot_alumnos*F54)+(P7AvanNeg!X_parejas*G54)+(P7AvanNeg!x_equipo_4* H54)+(P7AvanNeg!Grupal*I54))*E54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((P7AvanNeg!Tot_alumnos*F55)+(P7AvanNeg!X_parejas*G55)+(P7AvanNeg!x_equipo_4* H55)+(P7AvanNeg!Grupal*I55))*E55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((P7AvanNeg!Tot_alumnos*F56)+(P7AvanNeg!X_parejas*G56)+(P7AvanNeg!x_equipo_4* H56)+(P7AvanNeg!Grupal*I56))*E56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((P7AvanNeg!Tot_alumnos*F57)+(P7AvanNeg!X_parejas*G57)+(P7AvanNeg!x_equipo_4* H57)+(P7AvanNeg!Grupal*I57))*E57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((P7AvanNeg!Tot_alumnos*F58)+(P7AvanNeg!X_parejas*G58)+(P7AvanNeg!x_equipo_4* H58)+(P7AvanNeg!Grupal*I58))*E58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((P7AvanNeg!Tot_alumnos*F59)+(P7AvanNeg!X_parejas*G59)+(P7AvanNeg!x_equipo_4* H59)+(P7AvanNeg!Grupal*I59))*E59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((P7AvanNeg!Tot_alumnos*F60)+(P7AvanNeg!X_parejas*G60)+(P7AvanNeg!x_equipo_4* H60)+(P7AvanNeg!Grupal*I60))*E60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((P7AvanNeg!Tot_alumnos*F61)+(P7AvanNeg!X_parejas*G61)+(P7AvanNeg!x_equipo_4* H61)+(P7AvanNeg!Grupal*I61))*E61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((P7AvanNeg!Tot_alumnos*F62)+(P7AvanNeg!X_parejas*G62)+(P7AvanNeg!x_equipo_4* H62)+(P7AvanNeg!Grupal*I62))*E62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((P7AvanNeg!Tot_alumnos*F63)+(P7AvanNeg!X_parejas*G63)+(P7AvanNeg!x_equipo_4* H63)+(P7AvanNeg!Grupal*I63))*E63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((P7AvanNeg!Tot_alumnos*F64)+(P7AvanNeg!X_parejas*G64)+(P7AvanNeg!x_equipo_4* H64)+(P7AvanNeg!Grupal*I64))*E64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((P7AvanNeg!Tot_alumnos*F65)+(P7AvanNeg!X_parejas*G65)+(P7AvanNeg!x_equipo_4* H65)+(P7AvanNeg!Grupal*I65))*E65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((P7AvanNeg!Tot_alumnos*F66)+(P7AvanNeg!X_parejas*G66)+(P7AvanNeg!x_equipo_4* H66)+(P7AvanNeg!Grupal*I66))*E66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((P7AvanNeg!Tot_alumnos*F67)+(P7AvanNeg!X_parejas*G67)+(P7AvanNeg!x_equipo_4* H67)+(P7AvanNeg!Grupal*I67))*E67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((P7AvanNeg!Tot_alumnos*F68)+(P7AvanNeg!X_parejas*G68)+(P7AvanNeg!x_equipo_4* H68)+(P7AvanNeg!Grupal*I68))*E68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((P7AvanNeg!Tot_alumnos*F69)+(P7AvanNeg!X_parejas*G69)+(P7AvanNeg!x_equipo_4* H69)+(P7AvanNeg!Grupal*I69))*E69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((P7AvanNeg!Tot_alumnos*F70)+(P7AvanNeg!X_parejas*G70)+(P7AvanNeg!x_equipo_4* H70)+(P7AvanNeg!Grupal*I70))*E70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((P7AvanNeg!Tot_alumnos*F71)+(P7AvanNeg!X_parejas*G71)+(P7AvanNeg!x_equipo_4* H71)+(P7AvanNeg!Grupal*I71))*E71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((P7AvanNeg!Tot_alumnos*F72)+(P7AvanNeg!X_parejas*G72)+(P7AvanNeg!x_equipo_4* H72)+(P7AvanNeg!Grupal*I72))*E72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((P7AvanNeg!Tot_alumnos*F73)+(P7AvanNeg!X_parejas*G73)+(P7AvanNeg!x_equipo_4* H73)+(P7AvanNeg!Grupal*I73))*E73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((P7AvanNeg!Tot_alumnos*F74)+(P7AvanNeg!X_parejas*G74)+(P7AvanNeg!x_equipo_4* H74)+(P7AvanNeg!Grupal*I74))*E74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((P7AvanNeg!Tot_alumnos*F75)+(P7AvanNeg!X_parejas*G75)+(P7AvanNeg!x_equipo_4* H75)+(P7AvanNeg!Grupal*I75))*E75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((P7AvanNeg!Tot_alumnos*F76)+(P7AvanNeg!X_parejas*G76)+(P7AvanNeg!x_equipo_4* H76)+(P7AvanNeg!Grupal*I76))*E76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((P7AvanNeg!Tot_alumnos*F77)+(P7AvanNeg!X_parejas*G77)+(P7AvanNeg!x_equipo_4* H77)+(P7AvanNeg!Grupal*I77))*E77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((P7AvanNeg!Tot_alumnos*F78)+(P7AvanNeg!X_parejas*G78)+(P7AvanNeg!x_equipo_4* H78)+(P7AvanNeg!Grupal*I78))*E78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((P7AvanNeg!Tot_alumnos*F79)+(P7AvanNeg!X_parejas*G79)+(P7AvanNeg!x_equipo_4* H79)+(P7AvanNeg!Grupal*I79))*E79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((P7AvanNeg!Tot_alumnos*F80)+(P7AvanNeg!X_parejas*G80)+(P7AvanNeg!x_equipo_4* H80)+(P7AvanNeg!Grupal*I80))*E80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((P7AvanNeg!Tot_alumnos*F81)+(P7AvanNeg!X_parejas*G81)+(P7AvanNeg!x_equipo_4* H81)+(P7AvanNeg!Grupal*I81))*E81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((P7AvanNeg!Tot_alumnos*F82)+(P7AvanNeg!X_parejas*G82)+(P7AvanNeg!x_equipo_4* H82)+(P7AvanNeg!Grupal*I82))*E82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((P7AvanNeg!Tot_alumnos*F83)+(P7AvanNeg!X_parejas*G83)+(P7AvanNeg!x_equipo_4* H83)+(P7AvanNeg!Grupal*I83))*E83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((P7AvanNeg!Tot_alumnos*F84)+(P7AvanNeg!X_parejas*G84)+(P7AvanNeg!x_equipo_4* H84)+(P7AvanNeg!Grupal*I84))*E84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((P7AvanNeg!Tot_alumnos*F85)+(P7AvanNeg!X_parejas*G85)+(P7AvanNeg!x_equipo_4* H85)+(P7AvanNeg!Grupal*I85))*E85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((P7AvanNeg!Tot_alumnos*F86)+(P7AvanNeg!X_parejas*G86)+(P7AvanNeg!x_equipo_4* H86)+(P7AvanNeg!Grupal*I86))*E86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((P7AvanNeg!Tot_alumnos*F87)+(P7AvanNeg!X_parejas*G87)+(P7AvanNeg!x_equipo_4* H87)+(P7AvanNeg!Grupal*I87))*E87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((P7AvanNeg!Tot_alumnos*F88)+(P7AvanNeg!X_parejas*G88)+(P7AvanNeg!x_equipo_4* H88)+(P7AvanNeg!Grupal*I88))*E88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((P7AvanNeg!Tot_alumnos*F90)+(P7AvanNeg!X_parejas*G90)+(P7AvanNeg!x_equipo_4* H90)+(P7AvanNeg!Grupal*I90))*E90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((P7AvanNeg!Tot_alumnos*F91)+(P7AvanNeg!X_parejas*G91)+(P7AvanNeg!x_equipo_4* H91)+(P7AvanNeg!Grupal*I91))*E91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((P7AvanNeg!Tot_alumnos*F92)+(P7AvanNeg!X_parejas*G92)+(P7AvanNeg!x_equipo_4* H92)+(P7AvanNeg!Grupal*I92))*E92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((P7AvanNeg!Tot_alumnos*F93)+(P7AvanNeg!X_parejas*G93)+(P7AvanNeg!x_equipo_4* H93)+(P7AvanNeg!Grupal*I93))*E93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((P7AvanNeg!Tot_alumnos*F94)+(P7AvanNeg!X_parejas*G94)+(P7AvanNeg!x_equipo_4* H94)+(P7AvanNeg!Grupal*I94))*E94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((P7AvanNeg!Tot_alumnos*F95)+(P7AvanNeg!X_parejas*G95)+(P7AvanNeg!x_equipo_4* H95)+(P7AvanNeg!Grupal*I95))*E95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((P7AvanNeg!Tot_alumnos*F96)+(P7AvanNeg!X_parejas*G96)+(P7AvanNeg!x_equipo_4* H96)+(P7AvanNeg!Grupal*I96))*E96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((P7AvanNeg!Tot_alumnos*F97)+(P7AvanNeg!X_parejas*G97)+(P7AvanNeg!x_equipo_4* H97)+(P7AvanNeg!Grupal*I97))*E97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((P7AvanNeg!Tot_alumnos*F98)+(P7AvanNeg!X_parejas*G98)+(P7AvanNeg!x_equipo_4* H98)+(P7AvanNeg!Grupal*I98))*E98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((P7AvanNeg!Tot_alumnos*F99)+(P7AvanNeg!X_parejas*G99)+(P7AvanNeg!x_equipo_4* H99)+(P7AvanNeg!Grupal*I99))*E99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((P7AvanNeg!Tot_alumnos*F100)+(P7AvanNeg!X_parejas*G100)+(P7AvanNeg!x_equipo_4* H100)+(P7AvanNeg!Grupal*I100))*E100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((P7AvanNeg!Tot_alumnos*F101)+(P7AvanNeg!X_parejas*G101)+(P7AvanNeg!x_equipo_4* H101)+(P7AvanNeg!Grupal*I101))*E101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((P7AvanNeg!Tot_alumnos*F102)+(P7AvanNeg!X_parejas*G102)+(P7AvanNeg!x_equipo_4* H102)+(P7AvanNeg!Grupal*I102))*E102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((P7AvanNeg!Tot_alumnos*F103)+(P7AvanNeg!X_parejas*G103)+(P7AvanNeg!x_equipo_4* H103)+(P7AvanNeg!Grupal*I103))*E103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((P7AvanNeg!Tot_alumnos*F104)+(P7AvanNeg!X_parejas*G104)+(P7AvanNeg!x_equipo_4* H104)+(P7AvanNeg!Grupal*I104))*E104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((P7AvanNeg!Tot_alumnos*F105)+(P7AvanNeg!X_parejas*G105)+(P7AvanNeg!x_equipo_4* H105)+(P7AvanNeg!Grupal*I105))*E105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((P7AvanNeg!Tot_alumnos*F106)+(P7AvanNeg!X_parejas*G106)+(P7AvanNeg!x_equipo_4* H106)+(P7AvanNeg!Grupal*I106))*E106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((P7AvanNeg!Tot_alumnos*F107)+(P7AvanNeg!X_parejas*G107)+(P7AvanNeg!x_equipo_4* H107)+(P7AvanNeg!Grupal*I107))*E107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((P7AvanNeg!Tot_alumnos*F108)+(P7AvanNeg!X_parejas*G108)+(P7AvanNeg!x_equipo_4* H108)+(P7AvanNeg!Grupal*I108))*E108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((P7AvanNeg!Tot_alumnos*F109)+(P7AvanNeg!X_parejas*G109)+(P7AvanNeg!x_equipo_4* H109)+(P7AvanNeg!Grupal*I109))*E109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((P7AvanNeg!Tot_alumnos*F110)+(P7AvanNeg!X_parejas*G110)+(P7AvanNeg!x_equipo_4* H110)+(P7AvanNeg!Grupal*I110))*E110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((P7AvanNeg!Tot_alumnos*F111)+(P7AvanNeg!X_parejas*G111)+(P7AvanNeg!x_equipo_4* H111)+(P7AvanNeg!Grupal*I111))*E111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((P7AvanNeg!Tot_alumnos*F112)+(P7AvanNeg!X_parejas*G112)+(P7AvanNeg!x_equipo_4* H112)+(P7AvanNeg!Grupal*I112))*E112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((P7AvanNeg!Tot_alumnos*F113)+(P7AvanNeg!X_parejas*G113)+(P7AvanNeg!x_equipo_4* H113)+(P7AvanNeg!Grupal*I113))*E113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((P7AvanNeg!Tot_alumnos*F114)+(P7AvanNeg!X_parejas*G114)+(P7AvanNeg!x_equipo_4* H114)+(P7AvanNeg!Grupal*I114))*E114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((P7AvanNeg!Tot_alumnos*F115)+(P7AvanNeg!X_parejas*G115)+(P7AvanNeg!x_equipo_4* H115)+(P7AvanNeg!Grupal*I115))*E115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((P7AvanNeg!Tot_alumnos*F116)+(P7AvanNeg!X_parejas*G116)+(P7AvanNeg!x_equipo_4* H116)+(P7AvanNeg!Grupal*I116))*E116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((P7AvanNeg!Tot_alumnos*F117)+(P7AvanNeg!X_parejas*G117)+(P7AvanNeg!x_equipo_4* H117)+(P7AvanNeg!Grupal*I117))*E117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((P7AvanNeg!Tot_alumnos*F118)+(P7AvanNeg!X_parejas*G118)+(P7AvanNeg!x_equipo_4* H118)+(P7AvanNeg!Grupal*I118))*E118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((P7AvanNeg!Tot_alumnos*F119)+(P7AvanNeg!X_parejas*G119)+(P7AvanNeg!x_equipo_4* H119)+(P7AvanNeg!Grupal*I119))*E119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((P7AvanNeg!Tot_alumnos*F120)+(P7AvanNeg!X_parejas*G120)+(P7AvanNeg!x_equipo_4* H120)+(P7AvanNeg!Grupal*I120))*E120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((P7AvanNeg!Tot_alumnos*F121)+(P7AvanNeg!X_parejas*G121)+(P7AvanNeg!x_equipo_4* H121)+(P7AvanNeg!Grupal*I121))*E121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((P7AvanNeg!Tot_alumnos*F122)+(P7AvanNeg!X_parejas*G122)+(P7AvanNeg!x_equipo_4* H122)+(P7AvanNeg!Grupal*I122))*E122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((P7AvanNeg!Tot_alumnos*F123)+(P7AvanNeg!X_parejas*G123)+(P7AvanNeg!x_equipo_4* H123)+(P7AvanNeg!Grupal*I123))*E123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((P7AvanNeg!Tot_alumnos*F124)+(P7AvanNeg!X_parejas*G124)+(P7AvanNeg!x_equipo_4* H124)+(P7AvanNeg!Grupal*I124))*E124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((P7AvanNeg!Tot_alumnos*F125)+(P7AvanNeg!X_parejas*G125)+(P7AvanNeg!x_equipo_4* H125)+(P7AvanNeg!Grupal*I125))*E125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((P7AvanNeg!Tot_alumnos*F126)+(P7AvanNeg!X_parejas*G126)+(P7AvanNeg!x_equipo_4* H126)+(P7AvanNeg!Grupal*I126))*E126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((P7AvanNeg!Tot_alumnos*F127)+(P7AvanNeg!X_parejas*G127)+(P7AvanNeg!x_equipo_4* H127)+(P7AvanNeg!Grupal*I127))*E127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((P7AvanNeg!Tot_alumnos*F128)+(P7AvanNeg!X_parejas*G128)+(P7AvanNeg!x_equipo_4* H128)+(P7AvanNeg!Grupal*I128))*E128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((P7AvanNeg!Tot_alumnos*F129)+(P7AvanNeg!X_parejas*G129)+(P7AvanNeg!x_equipo_4* H129)+(P7AvanNeg!Grupal*I129))*E129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((P7AvanNeg!Tot_alumnos*F130)+(P7AvanNeg!X_parejas*G130)+(P7AvanNeg!x_equipo_4* H130)+(P7AvanNeg!Grupal*I130))*E130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((P7AvanNeg!Tot_alumnos*F131)+(P7AvanNeg!X_parejas*G131)+(P7AvanNeg!x_equipo_4* H131)+(P7AvanNeg!Grupal*I131))*E131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((P7AvanNeg!Tot_alumnos*F132)+(P7AvanNeg!X_parejas*G132)+(P7AvanNeg!x_equipo_4* H132)+(P7AvanNeg!Grupal*I132))*E132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((P7AvanNeg!Tot_alumnos*F133)+(P7AvanNeg!X_parejas*G133)+(P7AvanNeg!x_equipo_4* H133)+(P7AvanNeg!Grupal*I133))*E133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((P7AvanNeg!Tot_alumnos*F134)+(P7AvanNeg!X_parejas*G134)+(P7AvanNeg!x_equipo_4* H134)+(P7AvanNeg!Grupal*I134))*E134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((P7AvanNeg!Tot_alumnos*F135)+(P7AvanNeg!X_parejas*G135)+(P7AvanNeg!x_equipo_4* H135)+(P7AvanNeg!Grupal*I135))*E135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((P7AvanNeg!Tot_alumnos*F136)+(P7AvanNeg!X_parejas*G136)+(P7AvanNeg!x_equipo_4* H136)+(P7AvanNeg!Grupal*I136))*E136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((P7AvanNeg!Tot_alumnos*F137)+(P7AvanNeg!X_parejas*G137)+(P7AvanNeg!x_equipo_4* H137)+(P7AvanNeg!Grupal*I137))*E137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((P7AvanNeg!Tot_alumnos*F138)+(P7AvanNeg!X_parejas*G138)+(P7AvanNeg!x_equipo_4* H138)+(P7AvanNeg!Grupal*I138))*E138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((P7AvanNeg!Tot_alumnos*F139)+(P7AvanNeg!X_parejas*G139)+(P7AvanNeg!x_equipo_4* H139)+(P7AvanNeg!Grupal*I139))*E139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((P7AvanNeg!Tot_alumnos*F140)+(P7AvanNeg!X_parejas*G140)+(P7AvanNeg!x_equipo_4* H140)+(P7AvanNeg!Grupal*I140))*E140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((P7AvanNeg!Tot_alumnos*F141)+(P7AvanNeg!X_parejas*G141)+(P7AvanNeg!x_equipo_4* H141)+(P7AvanNeg!Grupal*I141))*E141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((P7AvanNeg!Tot_alumnos*F142)+(P7AvanNeg!X_parejas*G142)+(P7AvanNeg!x_equipo_4* H142)+(P7AvanNeg!Grupal*I142))*E142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((P7AvanNeg!Tot_alumnos*F143)+(P7AvanNeg!X_parejas*G143)+(P7AvanNeg!x_equipo_4* H143)+(P7AvanNeg!Grupal*I143))*E143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((P7AvanNeg!Tot_alumnos*F144)+(P7AvanNeg!X_parejas*G144)+(P7AvanNeg!x_equipo_4* H144)+(P7AvanNeg!Grupal*I144))*E144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((P7AvanNeg!Tot_alumnos*F145)+(P7AvanNeg!X_parejas*G145)+(P7AvanNeg!x_equipo_4* H145)+(P7AvanNeg!Grupal*I145))*E145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((P7AvanNeg!Tot_alumnos*F146)+(P7AvanNeg!X_parejas*G146)+(P7AvanNeg!x_equipo_4* H146)+(P7AvanNeg!Grupal*I146))*E146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((P7AvanNeg!Tot_alumnos*F147)+(P7AvanNeg!X_parejas*G147)+(P7AvanNeg!x_equipo_4* H147)+(P7AvanNeg!Grupal*I147))*E147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((P7AvanNeg!Tot_alumnos*F148)+(P7AvanNeg!X_parejas*G148)+(P7AvanNeg!x_equipo_4* H148)+(P7AvanNeg!Grupal*I148))*E148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((P7AvanNeg!Tot_alumnos*F149)+(P7AvanNeg!X_parejas*G149)+(P7AvanNeg!x_equipo_4* H149)+(P7AvanNeg!Grupal*I149))*E149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((P7AvanNeg!Tot_alumnos*F150)+(P7AvanNeg!X_parejas*G150)+(P7AvanNeg!x_equipo_4* H150)+(P7AvanNeg!Grupal*I150))*E150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((P7AvanNeg!Tot_alumnos*F151)+(P7AvanNeg!X_parejas*G151)+(P7AvanNeg!x_equipo_4* H151)+(P7AvanNeg!Grupal*I151))*E151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((P7AvanNeg!Tot_alumnos*F152)+(P7AvanNeg!X_parejas*G152)+(P7AvanNeg!x_equipo_4* H152)+(P7AvanNeg!Grupal*I152))*E152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((P7AvanNeg!Tot_alumnos*F153)+(P7AvanNeg!X_parejas*G153)+(P7AvanNeg!x_equipo_4* H153)+(P7AvanNeg!Grupal*I153))*E153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((P7AvanNeg!Tot_alumnos*F154)+(P7AvanNeg!X_parejas*G154)+(P7AvanNeg!x_equipo_4* H154)+(P7AvanNeg!Grupal*I154))*E154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((P7AvanNeg!Tot_alumnos*F155)+(P7AvanNeg!X_parejas*G155)+(P7AvanNeg!x_equipo_4* H155)+(P7AvanNeg!Grupal*I155))*E155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((P7AvanNeg!Tot_alumnos*F156)+(P7AvanNeg!X_parejas*G156)+(P7AvanNeg!x_equipo_4* H156)+(P7AvanNeg!Grupal*I156))*E156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((P7AvanNeg!Tot_alumnos*F157)+(P7AvanNeg!X_parejas*G157)+(P7AvanNeg!x_equipo_4* H157)+(P7AvanNeg!Grupal*I157))*E157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((P7AvanNeg!Tot_alumnos*F158)+(P7AvanNeg!X_parejas*G158)+(P7AvanNeg!x_equipo_4* H158)+(P7AvanNeg!Grupal*I158))*E158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((P7AvanNeg!Tot_alumnos*F159)+(P7AvanNeg!X_parejas*G159)+(P7AvanNeg!x_equipo_4* H159)+(P7AvanNeg!Grupal*I159))*E159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((P7AvanNeg!Tot_alumnos*F160)+(P7AvanNeg!X_parejas*G160)+(P7AvanNeg!x_equipo_4* H160)+(P7AvanNeg!Grupal*I160))*E160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((P7AvanNeg!Tot_alumnos*F161)+(P7AvanNeg!X_parejas*G161)+(P7AvanNeg!x_equipo_4* H161)+(P7AvanNeg!Grupal*I161))*E161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((P7AvanNeg!Tot_alumnos*F162)+(P7AvanNeg!X_parejas*G162)+(P7AvanNeg!x_equipo_4* H162)+(P7AvanNeg!Grupal*I162))*E162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((P7AvanNeg!Tot_alumnos*F163)+(P7AvanNeg!X_parejas*G163)+(P7AvanNeg!x_equipo_4* H163)+(P7AvanNeg!Grupal*I163))*E163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((P7AvanNeg!Tot_alumnos*F164)+(P7AvanNeg!X_parejas*G164)+(P7AvanNeg!x_equipo_4* H164)+(P7AvanNeg!Grupal*I164))*E164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((P7AvanNeg!Tot_alumnos*F165)+(P7AvanNeg!X_parejas*G165)+(P7AvanNeg!x_equipo_4* H165)+(P7AvanNeg!Grupal*I165))*E165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((P7AvanNeg!Tot_alumnos*F166)+(P7AvanNeg!X_parejas*G166)+(P7AvanNeg!x_equipo_4* H166)+(P7AvanNeg!Grupal*I166))*E166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430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189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((P8AvanNeg!Tot_alumnos*F7)+(P8AvanNeg!X_parejas*G7)+(P8AvanNeg!x_equipo_4* H7)+(P8AvanNeg!Grupal*I7))*E7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((P8AvanNeg!Tot_alumnos*F8)+(P8AvanNeg!X_parejas*G8)+(P8AvanNeg!x_equipo_4* H8)+(P8AvanNeg!Grupal*I8))*E8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((P8AvanNeg!Tot_alumnos*F9)+(P8AvanNeg!X_parejas*G9)+(P8AvanNeg!x_equipo_4* H9)+(P8AvanNeg!Grupal*I9))*E9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((P8AvanNeg!Tot_alumnos*F10)+(P8AvanNeg!X_parejas*G10)+(P8AvanNeg!x_equipo_4* H10)+(P8AvanNeg!Grupal*I10))*E10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((P8AvanNeg!Tot_alumnos*F11)+(P8AvanNeg!X_parejas*G11)+(P8AvanNeg!x_equipo_4* H11)+(P8AvanNeg!Grupal*I11))*E11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((P8AvanNeg!Tot_alumnos*F12)+(P8AvanNeg!X_parejas*G12)+(P8AvanNeg!x_equipo_4* H12)+(P8AvanNeg!Grupal*I12))*E12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((P8AvanNeg!Tot_alumnos*F13)+(P8AvanNeg!X_parejas*G13)+(P8AvanNeg!x_equipo_4* H13)+(P8AvanNeg!Grupal*I13))*E13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((P8AvanNeg!Tot_alumnos*F14)+(P8AvanNeg!X_parejas*G14)+(P8AvanNeg!x_equipo_4* H14)+(P8AvanNeg!Grupal*I14))*E14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((P8AvanNeg!Tot_alumnos*F15)+(P8AvanNeg!X_parejas*G15)+(P8AvanNeg!x_equipo_4* H15)+(P8AvanNeg!Grupal*I15))*E15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((P8AvanNeg!Tot_alumnos*F16)+(P8AvanNeg!X_parejas*G16)+(P8AvanNeg!x_equipo_4* H16)+(P8AvanNeg!Grupal*I16))*E16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((P8AvanNeg!Tot_alumnos*F17)+(P8AvanNeg!X_parejas*G17)+(P8AvanNeg!x_equipo_4* H17)+(P8AvanNeg!Grupal*I17))*E17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((P8AvanNeg!Tot_alumnos*F18)+(P8AvanNeg!X_parejas*G18)+(P8AvanNeg!x_equipo_4* H18)+(P8AvanNeg!Grupal*I18))*E18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((P8AvanNeg!Tot_alumnos*F19)+(P8AvanNeg!X_parejas*G19)+(P8AvanNeg!x_equipo_4* H19)+(P8AvanNeg!Grupal*I19))*E19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((P8AvanNeg!Tot_alumnos*F20)+(P8AvanNeg!X_parejas*G20)+(P8AvanNeg!x_equipo_4* H20)+(P8AvanNeg!Grupal*I20))*E20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((P8AvanNeg!Tot_alumnos*F21)+(P8AvanNeg!X_parejas*G21)+(P8AvanNeg!x_equipo_4* H21)+(P8AvanNeg!Grupal*I21))*E21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((P8AvanNeg!Tot_alumnos*F22)+(P8AvanNeg!X_parejas*G22)+(P8AvanNeg!x_equipo_4* H22)+(P8AvanNeg!Grupal*I22))*E22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((P8AvanNeg!Tot_alumnos*F23)+(P8AvanNeg!X_parejas*G23)+(P8AvanNeg!x_equipo_4* H23)+(P8AvanNeg!Grupal*I23))*E23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((P8AvanNeg!Tot_alumnos*F24)+(P8AvanNeg!X_parejas*G24)+(P8AvanNeg!x_equipo_4* H24)+(P8AvanNeg!Grupal*I24))*E24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((P8AvanNeg!Tot_alumnos*F25)+(P8AvanNeg!X_parejas*G25)+(P8AvanNeg!x_equipo_4* H25)+(P8AvanNeg!Grupal*I25))*E25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((P8AvanNeg!Tot_alumnos*F26)+(P8AvanNeg!X_parejas*G26)+(P8AvanNeg!x_equipo_4* H26)+(P8AvanNeg!Grupal*I26))*E26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((P8AvanNeg!Tot_alumnos*F27)+(P8AvanNeg!X_parejas*G27)+(P8AvanNeg!x_equipo_4* H27)+(P8AvanNeg!Grupal*I27))*E27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((P8AvanNeg!Tot_alumnos*F28)+(P8AvanNeg!X_parejas*G28)+(P8AvanNeg!x_equipo_4* H28)+(P8AvanNeg!Grupal*I28))*E28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((P8AvanNeg!Tot_alumnos*F29)+(P8AvanNeg!X_parejas*G29)+(P8AvanNeg!x_equipo_4* H29)+(P8AvanNeg!Grupal*I29))*E29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((P8AvanNeg!Tot_alumnos*F30)+(P8AvanNeg!X_parejas*G30)+(P8AvanNeg!x_equipo_4* H30)+(P8AvanNeg!Grupal*I30))*E30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((P8AvanNeg!Tot_alumnos*F31)+(P8AvanNeg!X_parejas*G31)+(P8AvanNeg!x_equipo_4* H31)+(P8AvanNeg!Grupal*I31))*E31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((P8AvanNeg!Tot_alumnos*F32)+(P8AvanNeg!X_parejas*G32)+(P8AvanNeg!x_equipo_4* H32)+(P8AvanNeg!Grupal*I32))*E32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((P8AvanNeg!Tot_alumnos*F33)+(P8AvanNeg!X_parejas*G33)+(P8AvanNeg!x_equipo_4* H33)+(P8AvanNeg!Grupal*I33))*E33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((P8AvanNeg!Tot_alumnos*F34)+(P8AvanNeg!X_parejas*G34)+(P8AvanNeg!x_equipo_4* H34)+(P8AvanNeg!Grupal*I34))*E34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((P8AvanNeg!Tot_alumnos*F35)+(P8AvanNeg!X_parejas*G35)+(P8AvanNeg!x_equipo_4* H35)+(P8AvanNeg!Grupal*I35))*E35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((P8AvanNeg!Tot_alumnos*F36)+(P8AvanNeg!X_parejas*G36)+(P8AvanNeg!x_equipo_4* H36)+(P8AvanNeg!Grupal*I36))*E36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((P8AvanNeg!Tot_alumnos*F37)+(P8AvanNeg!X_parejas*G37)+(P8AvanNeg!x_equipo_4* H37)+(P8AvanNeg!Grupal*I37))*E37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((P8AvanNeg!Tot_alumnos*F38)+(P8AvanNeg!X_parejas*G38)+(P8AvanNeg!x_equipo_4* H38)+(P8AvanNeg!Grupal*I38))*E38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((P8AvanNeg!Tot_alumnos*F39)+(P8AvanNeg!X_parejas*G39)+(P8AvanNeg!x_equipo_4* H39)+(P8AvanNeg!Grupal*I39))*E39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((P8AvanNeg!Tot_alumnos*F40)+(P8AvanNeg!X_parejas*G40)+(P8AvanNeg!x_equipo_4* H40)+(P8AvanNeg!Grupal*I40))*E40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((P8AvanNeg!Tot_alumnos*F41)+(P8AvanNeg!X_parejas*G41)+(P8AvanNeg!x_equipo_4* H41)+(P8AvanNeg!Grupal*I41))*E41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((P8AvanNeg!Tot_alumnos*F42)+(P8AvanNeg!X_parejas*G42)+(P8AvanNeg!x_equipo_4* H42)+(P8AvanNeg!Grupal*I42))*E42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((P8AvanNeg!Tot_alumnos*F43)+(P8AvanNeg!X_parejas*G43)+(P8AvanNeg!x_equipo_4* H43)+(P8AvanNeg!Grupal*I43))*E43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((P8AvanNeg!Tot_alumnos*F44)+(P8AvanNeg!X_parejas*G44)+(P8AvanNeg!x_equipo_4* H44)+(P8AvanNeg!Grupal*I44))*E44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((P8AvanNeg!Tot_alumnos*F45)+(P8AvanNeg!X_parejas*G45)+(P8AvanNeg!x_equipo_4* H45)+(P8AvanNeg!Grupal*I45))*E45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((P8AvanNeg!Tot_alumnos*F46)+(P8AvanNeg!X_parejas*G46)+(P8AvanNeg!x_equipo_4* H46)+(P8AvanNeg!Grupal*I46))*E46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((P8AvanNeg!Tot_alumnos*F47)+(P8AvanNeg!X_parejas*G47)+(P8AvanNeg!x_equipo_4* H47)+(P8AvanNeg!Grupal*I47))*E47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((P8AvanNeg!Tot_alumnos*F48)+(P8AvanNeg!X_parejas*G48)+(P8AvanNeg!x_equipo_4* H48)+(P8AvanNeg!Grupal*I48))*E48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((P8AvanNeg!Tot_alumnos*F49)+(P8AvanNeg!X_parejas*G49)+(P8AvanNeg!x_equipo_4* H49)+(P8AvanNeg!Grupal*I49))*E49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((P8AvanNeg!Tot_alumnos*F50)+(P8AvanNeg!X_parejas*G50)+(P8AvanNeg!x_equipo_4* H50)+(P8AvanNeg!Grupal*I50))*E50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((P8AvanNeg!Tot_alumnos*F51)+(P8AvanNeg!X_parejas*G51)+(P8AvanNeg!x_equipo_4* H51)+(P8AvanNeg!Grupal*I51))*E51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((P8AvanNeg!Tot_alumnos*F52)+(P8AvanNeg!X_parejas*G52)+(P8AvanNeg!x_equipo_4* H52)+(P8AvanNeg!Grupal*I52))*E52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((P8AvanNeg!Tot_alumnos*F53)+(P8AvanNeg!X_parejas*G53)+(P8AvanNeg!x_equipo_4* H53)+(P8AvanNeg!Grupal*I53))*E53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((P8AvanNeg!Tot_alumnos*F54)+(P8AvanNeg!X_parejas*G54)+(P8AvanNeg!x_equipo_4* H54)+(P8AvanNeg!Grupal*I54))*E54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((P8AvanNeg!Tot_alumnos*F55)+(P8AvanNeg!X_parejas*G55)+(P8AvanNeg!x_equipo_4* H55)+(P8AvanNeg!Grupal*I55))*E55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((P8AvanNeg!Tot_alumnos*F56)+(P8AvanNeg!X_parejas*G56)+(P8AvanNeg!x_equipo_4* H56)+(P8AvanNeg!Grupal*I56))*E56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((P8AvanNeg!Tot_alumnos*F57)+(P8AvanNeg!X_parejas*G57)+(P8AvanNeg!x_equipo_4* H57)+(P8AvanNeg!Grupal*I57))*E57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((P8AvanNeg!Tot_alumnos*F58)+(P8AvanNeg!X_parejas*G58)+(P8AvanNeg!x_equipo_4* H58)+(P8AvanNeg!Grupal*I58))*E58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((P8AvanNeg!Tot_alumnos*F59)+(P8AvanNeg!X_parejas*G59)+(P8AvanNeg!x_equipo_4* H59)+(P8AvanNeg!Grupal*I59))*E59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((P8AvanNeg!Tot_alumnos*F60)+(P8AvanNeg!X_parejas*G60)+(P8AvanNeg!x_equipo_4* H60)+(P8AvanNeg!Grupal*I60))*E60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((P8AvanNeg!Tot_alumnos*F61)+(P8AvanNeg!X_parejas*G61)+(P8AvanNeg!x_equipo_4* H61)+(P8AvanNeg!Grupal*I61))*E61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((P8AvanNeg!Tot_alumnos*F62)+(P8AvanNeg!X_parejas*G62)+(P8AvanNeg!x_equipo_4* H62)+(P8AvanNeg!Grupal*I62))*E62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((P8AvanNeg!Tot_alumnos*F63)+(P8AvanNeg!X_parejas*G63)+(P8AvanNeg!x_equipo_4* H63)+(P8AvanNeg!Grupal*I63))*E63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((P8AvanNeg!Tot_alumnos*F64)+(P8AvanNeg!X_parejas*G64)+(P8AvanNeg!x_equipo_4* H64)+(P8AvanNeg!Grupal*I64))*E64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((P8AvanNeg!Tot_alumnos*F65)+(P8AvanNeg!X_parejas*G65)+(P8AvanNeg!x_equipo_4* H65)+(P8AvanNeg!Grupal*I65))*E65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((P8AvanNeg!Tot_alumnos*F66)+(P8AvanNeg!X_parejas*G66)+(P8AvanNeg!x_equipo_4* H66)+(P8AvanNeg!Grupal*I66))*E66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((P8AvanNeg!Tot_alumnos*F67)+(P8AvanNeg!X_parejas*G67)+(P8AvanNeg!x_equipo_4* H67)+(P8AvanNeg!Grupal*I67))*E67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((P8AvanNeg!Tot_alumnos*F68)+(P8AvanNeg!X_parejas*G68)+(P8AvanNeg!x_equipo_4* H68)+(P8AvanNeg!Grupal*I68))*E68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((P8AvanNeg!Tot_alumnos*F69)+(P8AvanNeg!X_parejas*G69)+(P8AvanNeg!x_equipo_4* H69)+(P8AvanNeg!Grupal*I69))*E69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((P8AvanNeg!Tot_alumnos*F70)+(P8AvanNeg!X_parejas*G70)+(P8AvanNeg!x_equipo_4* H70)+(P8AvanNeg!Grupal*I70))*E70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((P8AvanNeg!Tot_alumnos*F71)+(P8AvanNeg!X_parejas*G71)+(P8AvanNeg!x_equipo_4* H71)+(P8AvanNeg!Grupal*I71))*E71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((P8AvanNeg!Tot_alumnos*F72)+(P8AvanNeg!X_parejas*G72)+(P8AvanNeg!x_equipo_4* H72)+(P8AvanNeg!Grupal*I72))*E72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((P8AvanNeg!Tot_alumnos*F73)+(P8AvanNeg!X_parejas*G73)+(P8AvanNeg!x_equipo_4* H73)+(P8AvanNeg!Grupal*I73))*E73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((P8AvanNeg!Tot_alumnos*F74)+(P8AvanNeg!X_parejas*G74)+(P8AvanNeg!x_equipo_4* H74)+(P8AvanNeg!Grupal*I74))*E74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((P8AvanNeg!Tot_alumnos*F75)+(P8AvanNeg!X_parejas*G75)+(P8AvanNeg!x_equipo_4* H75)+(P8AvanNeg!Grupal*I75))*E75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((P8AvanNeg!Tot_alumnos*F76)+(P8AvanNeg!X_parejas*G76)+(P8AvanNeg!x_equipo_4* H76)+(P8AvanNeg!Grupal*I76))*E76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((P8AvanNeg!Tot_alumnos*F77)+(P8AvanNeg!X_parejas*G77)+(P8AvanNeg!x_equipo_4* H77)+(P8AvanNeg!Grupal*I77))*E77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((P8AvanNeg!Tot_alumnos*F78)+(P8AvanNeg!X_parejas*G78)+(P8AvanNeg!x_equipo_4* H78)+(P8AvanNeg!Grupal*I78))*E78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((P8AvanNeg!Tot_alumnos*F79)+(P8AvanNeg!X_parejas*G79)+(P8AvanNeg!x_equipo_4* H79)+(P8AvanNeg!Grupal*I79))*E79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((P8AvanNeg!Tot_alumnos*F80)+(P8AvanNeg!X_parejas*G80)+(P8AvanNeg!x_equipo_4* H80)+(P8AvanNeg!Grupal*I80))*E80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((P8AvanNeg!Tot_alumnos*F81)+(P8AvanNeg!X_parejas*G81)+(P8AvanNeg!x_equipo_4* H81)+(P8AvanNeg!Grupal*I81))*E81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((P8AvanNeg!Tot_alumnos*F82)+(P8AvanNeg!X_parejas*G82)+(P8AvanNeg!x_equipo_4* H82)+(P8AvanNeg!Grupal*I82))*E82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((P8AvanNeg!Tot_alumnos*F83)+(P8AvanNeg!X_parejas*G83)+(P8AvanNeg!x_equipo_4* H83)+(P8AvanNeg!Grupal*I83))*E83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((P8AvanNeg!Tot_alumnos*F84)+(P8AvanNeg!X_parejas*G84)+(P8AvanNeg!x_equipo_4* H84)+(P8AvanNeg!Grupal*I84))*E84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((P8AvanNeg!Tot_alumnos*F85)+(P8AvanNeg!X_parejas*G85)+(P8AvanNeg!x_equipo_4* H85)+(P8AvanNeg!Grupal*I85))*E85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((P8AvanNeg!Tot_alumnos*F86)+(P8AvanNeg!X_parejas*G86)+(P8AvanNeg!x_equipo_4* H86)+(P8AvanNeg!Grupal*I86))*E86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((P8AvanNeg!Tot_alumnos*F87)+(P8AvanNeg!X_parejas*G87)+(P8AvanNeg!x_equipo_4* H87)+(P8AvanNeg!Grupal*I87))*E87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((P8AvanNeg!Tot_alumnos*F88)+(P8AvanNeg!X_parejas*G88)+(P8AvanNeg!x_equipo_4* H88)+(P8AvanNeg!Grupal*I88))*E88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((P8AvanNeg!Tot_alumnos*F90)+(P8AvanNeg!X_parejas*G90)+(P8AvanNeg!x_equipo_4* H90)+(P8AvanNeg!Grupal*I90))*E90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((P8AvanNeg!Tot_alumnos*F91)+(P8AvanNeg!X_parejas*G91)+(P8AvanNeg!x_equipo_4* H91)+(P8AvanNeg!Grupal*I91))*E91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((P8AvanNeg!Tot_alumnos*F92)+(P8AvanNeg!X_parejas*G92)+(P8AvanNeg!x_equipo_4* H92)+(P8AvanNeg!Grupal*I92))*E92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((P8AvanNeg!Tot_alumnos*F93)+(P8AvanNeg!X_parejas*G93)+(P8AvanNeg!x_equipo_4* H93)+(P8AvanNeg!Grupal*I93))*E93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((P8AvanNeg!Tot_alumnos*F94)+(P8AvanNeg!X_parejas*G94)+(P8AvanNeg!x_equipo_4* H94)+(P8AvanNeg!Grupal*I94))*E94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((P8AvanNeg!Tot_alumnos*F95)+(P8AvanNeg!X_parejas*G95)+(P8AvanNeg!x_equipo_4* H95)+(P8AvanNeg!Grupal*I95))*E95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((P8AvanNeg!Tot_alumnos*F96)+(P8AvanNeg!X_parejas*G96)+(P8AvanNeg!x_equipo_4* H96)+(P8AvanNeg!Grupal*I96))*E96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((P8AvanNeg!Tot_alumnos*F97)+(P8AvanNeg!X_parejas*G97)+(P8AvanNeg!x_equipo_4* H97)+(P8AvanNeg!Grupal*I97))*E97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((P8AvanNeg!Tot_alumnos*F98)+(P8AvanNeg!X_parejas*G98)+(P8AvanNeg!x_equipo_4* H98)+(P8AvanNeg!Grupal*I98))*E98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((P8AvanNeg!Tot_alumnos*F99)+(P8AvanNeg!X_parejas*G99)+(P8AvanNeg!x_equipo_4* H99)+(P8AvanNeg!Grupal*I99))*E99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((P8AvanNeg!Tot_alumnos*F100)+(P8AvanNeg!X_parejas*G100)+(P8AvanNeg!x_equipo_4* H100)+(P8AvanNeg!Grupal*I100))*E100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((P8AvanNeg!Tot_alumnos*F101)+(P8AvanNeg!X_parejas*G101)+(P8AvanNeg!x_equipo_4* H101)+(P8AvanNeg!Grupal*I101))*E101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((P8AvanNeg!Tot_alumnos*F102)+(P8AvanNeg!X_parejas*G102)+(P8AvanNeg!x_equipo_4* H102)+(P8AvanNeg!Grupal*I102))*E102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((P8AvanNeg!Tot_alumnos*F103)+(P8AvanNeg!X_parejas*G103)+(P8AvanNeg!x_equipo_4* H103)+(P8AvanNeg!Grupal*I103))*E103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((P8AvanNeg!Tot_alumnos*F104)+(P8AvanNeg!X_parejas*G104)+(P8AvanNeg!x_equipo_4* H104)+(P8AvanNeg!Grupal*I104))*E104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((P8AvanNeg!Tot_alumnos*F105)+(P8AvanNeg!X_parejas*G105)+(P8AvanNeg!x_equipo_4* H105)+(P8AvanNeg!Grupal*I105))*E105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((P8AvanNeg!Tot_alumnos*F106)+(P8AvanNeg!X_parejas*G106)+(P8AvanNeg!x_equipo_4* H106)+(P8AvanNeg!Grupal*I106))*E106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((P8AvanNeg!Tot_alumnos*F107)+(P8AvanNeg!X_parejas*G107)+(P8AvanNeg!x_equipo_4* H107)+(P8AvanNeg!Grupal*I107))*E107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((P8AvanNeg!Tot_alumnos*F108)+(P8AvanNeg!X_parejas*G108)+(P8AvanNeg!x_equipo_4* H108)+(P8AvanNeg!Grupal*I108))*E108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((P8AvanNeg!Tot_alumnos*F109)+(P8AvanNeg!X_parejas*G109)+(P8AvanNeg!x_equipo_4* H109)+(P8AvanNeg!Grupal*I109))*E109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((P8AvanNeg!Tot_alumnos*F110)+(P8AvanNeg!X_parejas*G110)+(P8AvanNeg!x_equipo_4* H110)+(P8AvanNeg!Grupal*I110))*E110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((P8AvanNeg!Tot_alumnos*F111)+(P8AvanNeg!X_parejas*G111)+(P8AvanNeg!x_equipo_4* H111)+(P8AvanNeg!Grupal*I111))*E111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((P8AvanNeg!Tot_alumnos*F112)+(P8AvanNeg!X_parejas*G112)+(P8AvanNeg!x_equipo_4* H112)+(P8AvanNeg!Grupal*I112))*E112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((P8AvanNeg!Tot_alumnos*F113)+(P8AvanNeg!X_parejas*G113)+(P8AvanNeg!x_equipo_4* H113)+(P8AvanNeg!Grupal*I113))*E113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((P8AvanNeg!Tot_alumnos*F114)+(P8AvanNeg!X_parejas*G114)+(P8AvanNeg!x_equipo_4* H114)+(P8AvanNeg!Grupal*I114))*E114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((P8AvanNeg!Tot_alumnos*F115)+(P8AvanNeg!X_parejas*G115)+(P8AvanNeg!x_equipo_4* H115)+(P8AvanNeg!Grupal*I115))*E115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((P8AvanNeg!Tot_alumnos*F116)+(P8AvanNeg!X_parejas*G116)+(P8AvanNeg!x_equipo_4* H116)+(P8AvanNeg!Grupal*I116))*E116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((P8AvanNeg!Tot_alumnos*F117)+(P8AvanNeg!X_parejas*G117)+(P8AvanNeg!x_equipo_4* H117)+(P8AvanNeg!Grupal*I117))*E117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((P8AvanNeg!Tot_alumnos*F118)+(P8AvanNeg!X_parejas*G118)+(P8AvanNeg!x_equipo_4* H118)+(P8AvanNeg!Grupal*I118))*E118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((P8AvanNeg!Tot_alumnos*F119)+(P8AvanNeg!X_parejas*G119)+(P8AvanNeg!x_equipo_4* H119)+(P8AvanNeg!Grupal*I119))*E119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((P8AvanNeg!Tot_alumnos*F120)+(P8AvanNeg!X_parejas*G120)+(P8AvanNeg!x_equipo_4* H120)+(P8AvanNeg!Grupal*I120))*E120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((P8AvanNeg!Tot_alumnos*F121)+(P8AvanNeg!X_parejas*G121)+(P8AvanNeg!x_equipo_4* H121)+(P8AvanNeg!Grupal*I121))*E121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((P8AvanNeg!Tot_alumnos*F122)+(P8AvanNeg!X_parejas*G122)+(P8AvanNeg!x_equipo_4* H122)+(P8AvanNeg!Grupal*I122))*E122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((P8AvanNeg!Tot_alumnos*F123)+(P8AvanNeg!X_parejas*G123)+(P8AvanNeg!x_equipo_4* H123)+(P8AvanNeg!Grupal*I123))*E123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((P8AvanNeg!Tot_alumnos*F124)+(P8AvanNeg!X_parejas*G124)+(P8AvanNeg!x_equipo_4* H124)+(P8AvanNeg!Grupal*I124))*E124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((P8AvanNeg!Tot_alumnos*F125)+(P8AvanNeg!X_parejas*G125)+(P8AvanNeg!x_equipo_4* H125)+(P8AvanNeg!Grupal*I125))*E125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((P8AvanNeg!Tot_alumnos*F126)+(P8AvanNeg!X_parejas*G126)+(P8AvanNeg!x_equipo_4* H126)+(P8AvanNeg!Grupal*I126))*E126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((P8AvanNeg!Tot_alumnos*F127)+(P8AvanNeg!X_parejas*G127)+(P8AvanNeg!x_equipo_4* H127)+(P8AvanNeg!Grupal*I127))*E127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((P8AvanNeg!Tot_alumnos*F128)+(P8AvanNeg!X_parejas*G128)+(P8AvanNeg!x_equipo_4* H128)+(P8AvanNeg!Grupal*I128))*E128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((P8AvanNeg!Tot_alumnos*F129)+(P8AvanNeg!X_parejas*G129)+(P8AvanNeg!x_equipo_4* H129)+(P8AvanNeg!Grupal*I129))*E129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((P8AvanNeg!Tot_alumnos*F130)+(P8AvanNeg!X_parejas*G130)+(P8AvanNeg!x_equipo_4* H130)+(P8AvanNeg!Grupal*I130))*E130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((P8AvanNeg!Tot_alumnos*F131)+(P8AvanNeg!X_parejas*G131)+(P8AvanNeg!x_equipo_4* H131)+(P8AvanNeg!Grupal*I131))*E131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((P8AvanNeg!Tot_alumnos*F132)+(P8AvanNeg!X_parejas*G132)+(P8AvanNeg!x_equipo_4* H132)+(P8AvanNeg!Grupal*I132))*E132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((P8AvanNeg!Tot_alumnos*F133)+(P8AvanNeg!X_parejas*G133)+(P8AvanNeg!x_equipo_4* H133)+(P8AvanNeg!Grupal*I133))*E133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((P8AvanNeg!Tot_alumnos*F134)+(P8AvanNeg!X_parejas*G134)+(P8AvanNeg!x_equipo_4* H134)+(P8AvanNeg!Grupal*I134))*E134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((P8AvanNeg!Tot_alumnos*F135)+(P8AvanNeg!X_parejas*G135)+(P8AvanNeg!x_equipo_4* H135)+(P8AvanNeg!Grupal*I135))*E135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((P8AvanNeg!Tot_alumnos*F136)+(P8AvanNeg!X_parejas*G136)+(P8AvanNeg!x_equipo_4* H136)+(P8AvanNeg!Grupal*I136))*E136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((P8AvanNeg!Tot_alumnos*F137)+(P8AvanNeg!X_parejas*G137)+(P8AvanNeg!x_equipo_4* H137)+(P8AvanNeg!Grupal*I137))*E137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((P8AvanNeg!Tot_alumnos*F138)+(P8AvanNeg!X_parejas*G138)+(P8AvanNeg!x_equipo_4* H138)+(P8AvanNeg!Grupal*I138))*E138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((P8AvanNeg!Tot_alumnos*F139)+(P8AvanNeg!X_parejas*G139)+(P8AvanNeg!x_equipo_4* H139)+(P8AvanNeg!Grupal*I139))*E139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((P8AvanNeg!Tot_alumnos*F140)+(P8AvanNeg!X_parejas*G140)+(P8AvanNeg!x_equipo_4* H140)+(P8AvanNeg!Grupal*I140))*E140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((P8AvanNeg!Tot_alumnos*F141)+(P8AvanNeg!X_parejas*G141)+(P8AvanNeg!x_equipo_4* H141)+(P8AvanNeg!Grupal*I141))*E141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((P8AvanNeg!Tot_alumnos*F142)+(P8AvanNeg!X_parejas*G142)+(P8AvanNeg!x_equipo_4* H142)+(P8AvanNeg!Grupal*I142))*E142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((P8AvanNeg!Tot_alumnos*F143)+(P8AvanNeg!X_parejas*G143)+(P8AvanNeg!x_equipo_4* H143)+(P8AvanNeg!Grupal*I143))*E143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((P8AvanNeg!Tot_alumnos*F144)+(P8AvanNeg!X_parejas*G144)+(P8AvanNeg!x_equipo_4* H144)+(P8AvanNeg!Grupal*I144))*E144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((P8AvanNeg!Tot_alumnos*F145)+(P8AvanNeg!X_parejas*G145)+(P8AvanNeg!x_equipo_4* H145)+(P8AvanNeg!Grupal*I145))*E145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((P8AvanNeg!Tot_alumnos*F146)+(P8AvanNeg!X_parejas*G146)+(P8AvanNeg!x_equipo_4* H146)+(P8AvanNeg!Grupal*I146))*E146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((P8AvanNeg!Tot_alumnos*F147)+(P8AvanNeg!X_parejas*G147)+(P8AvanNeg!x_equipo_4* H147)+(P8AvanNeg!Grupal*I147))*E147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((P8AvanNeg!Tot_alumnos*F148)+(P8AvanNeg!X_parejas*G148)+(P8AvanNeg!x_equipo_4* H148)+(P8AvanNeg!Grupal*I148))*E148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((P8AvanNeg!Tot_alumnos*F149)+(P8AvanNeg!X_parejas*G149)+(P8AvanNeg!x_equipo_4* H149)+(P8AvanNeg!Grupal*I149))*E149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((P8AvanNeg!Tot_alumnos*F150)+(P8AvanNeg!X_parejas*G150)+(P8AvanNeg!x_equipo_4* H150)+(P8AvanNeg!Grupal*I150))*E150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((P8AvanNeg!Tot_alumnos*F151)+(P8AvanNeg!X_parejas*G151)+(P8AvanNeg!x_equipo_4* H151)+(P8AvanNeg!Grupal*I151))*E151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((P8AvanNeg!Tot_alumnos*F152)+(P8AvanNeg!X_parejas*G152)+(P8AvanNeg!x_equipo_4* H152)+(P8AvanNeg!Grupal*I152))*E152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((P8AvanNeg!Tot_alumnos*F153)+(P8AvanNeg!X_parejas*G153)+(P8AvanNeg!x_equipo_4* H153)+(P8AvanNeg!Grupal*I153))*E153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((P8AvanNeg!Tot_alumnos*F154)+(P8AvanNeg!X_parejas*G154)+(P8AvanNeg!x_equipo_4* H154)+(P8AvanNeg!Grupal*I154))*E154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((P8AvanNeg!Tot_alumnos*F155)+(P8AvanNeg!X_parejas*G155)+(P8AvanNeg!x_equipo_4* H155)+(P8AvanNeg!Grupal*I155))*E155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((P8AvanNeg!Tot_alumnos*F156)+(P8AvanNeg!X_parejas*G156)+(P8AvanNeg!x_equipo_4* H156)+(P8AvanNeg!Grupal*I156))*E156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((P8AvanNeg!Tot_alumnos*F157)+(P8AvanNeg!X_parejas*G157)+(P8AvanNeg!x_equipo_4* H157)+(P8AvanNeg!Grupal*I157))*E157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((P8AvanNeg!Tot_alumnos*F158)+(P8AvanNeg!X_parejas*G158)+(P8AvanNeg!x_equipo_4* H158)+(P8AvanNeg!Grupal*I158))*E158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((P8AvanNeg!Tot_alumnos*F159)+(P8AvanNeg!X_parejas*G159)+(P8AvanNeg!x_equipo_4* H159)+(P8AvanNeg!Grupal*I159))*E159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((P8AvanNeg!Tot_alumnos*F160)+(P8AvanNeg!X_parejas*G160)+(P8AvanNeg!x_equipo_4* H160)+(P8AvanNeg!Grupal*I160))*E160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((P8AvanNeg!Tot_alumnos*F161)+(P8AvanNeg!X_parejas*G161)+(P8AvanNeg!x_equipo_4* H161)+(P8AvanNeg!Grupal*I161))*E161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((P8AvanNeg!Tot_alumnos*F162)+(P8AvanNeg!X_parejas*G162)+(P8AvanNeg!x_equipo_4* H162)+(P8AvanNeg!Grupal*I162))*E162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((P8AvanNeg!Tot_alumnos*F163)+(P8AvanNeg!X_parejas*G163)+(P8AvanNeg!x_equipo_4* H163)+(P8AvanNeg!Grupal*I163))*E163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((P8AvanNeg!Tot_alumnos*F164)+(P8AvanNeg!X_parejas*G164)+(P8AvanNeg!x_equipo_4* H164)+(P8AvanNeg!Grupal*I164))*E164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((P8AvanNeg!Tot_alumnos*F165)+(P8AvanNeg!X_parejas*G165)+(P8AvanNeg!x_equipo_4* H165)+(P8AvanNeg!Grupal*I165))*E165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((P8AvanNeg!Tot_alumnos*F166)+(P8AvanNeg!X_parejas*G166)+(P8AvanNeg!x_equipo_4* H166)+(P8AvanNeg!Grupal*I166))*E166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162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434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((P9AvanEV3!Tot_alumnos*F7)+(P9AvanEV3!X_parejas*G7)+(P9AvanEV3!x_equipo_4* H7)+(P9AvanEV3!Grupal*I7))*E7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((P9AvanEV3!Tot_alumnos*F8)+(P9AvanEV3!X_parejas*G8)+(P9AvanEV3!x_equipo_4* H8)+(P9AvanEV3!Grupal*I8))*E8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((P9AvanEV3!Tot_alumnos*F9)+(P9AvanEV3!X_parejas*G9)+(P9AvanEV3!x_equipo_4* H9)+(P9AvanEV3!Grupal*I9))*E9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((P9AvanEV3!Tot_alumnos*F10)+(P9AvanEV3!X_parejas*G10)+(P9AvanEV3!x_equipo_4* H10)+(P9AvanEV3!Grupal*I10))*E10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((P9AvanEV3!Tot_alumnos*F11)+(P9AvanEV3!X_parejas*G11)+(P9AvanEV3!x_equipo_4* H11)+(P9AvanEV3!Grupal*I11))*E11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((P9AvanEV3!Tot_alumnos*F12)+(P9AvanEV3!X_parejas*G12)+(P9AvanEV3!x_equipo_4* H12)+(P9AvanEV3!Grupal*I12))*E12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((P9AvanEV3!Tot_alumnos*F13)+(P9AvanEV3!X_parejas*G13)+(P9AvanEV3!x_equipo_4* H13)+(P9AvanEV3!Grupal*I13))*E13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((P9AvanEV3!Tot_alumnos*F14)+(P9AvanEV3!X_parejas*G14)+(P9AvanEV3!x_equipo_4* H14)+(P9AvanEV3!Grupal*I14))*E14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((P9AvanEV3!Tot_alumnos*F15)+(P9AvanEV3!X_parejas*G15)+(P9AvanEV3!x_equipo_4* H15)+(P9AvanEV3!Grupal*I15))*E15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((P9AvanEV3!Tot_alumnos*F16)+(P9AvanEV3!X_parejas*G16)+(P9AvanEV3!x_equipo_4* H16)+(P9AvanEV3!Grupal*I16))*E16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((P9AvanEV3!Tot_alumnos*F17)+(P9AvanEV3!X_parejas*G17)+(P9AvanEV3!x_equipo_4* H17)+(P9AvanEV3!Grupal*I17))*E17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((P9AvanEV3!Tot_alumnos*F18)+(P9AvanEV3!X_parejas*G18)+(P9AvanEV3!x_equipo_4* H18)+(P9AvanEV3!Grupal*I18))*E18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((P9AvanEV3!Tot_alumnos*F19)+(P9AvanEV3!X_parejas*G19)+(P9AvanEV3!x_equipo_4* H19)+(P9AvanEV3!Grupal*I19))*E19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((P9AvanEV3!Tot_alumnos*F20)+(P9AvanEV3!X_parejas*G20)+(P9AvanEV3!x_equipo_4* H20)+(P9AvanEV3!Grupal*I20))*E20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((P9AvanEV3!Tot_alumnos*F21)+(P9AvanEV3!X_parejas*G21)+(P9AvanEV3!x_equipo_4* H21)+(P9AvanEV3!Grupal*I21))*E21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((P9AvanEV3!Tot_alumnos*F22)+(P9AvanEV3!X_parejas*G22)+(P9AvanEV3!x_equipo_4* H22)+(P9AvanEV3!Grupal*I22))*E22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((P9AvanEV3!Tot_alumnos*F23)+(P9AvanEV3!X_parejas*G23)+(P9AvanEV3!x_equipo_4* H23)+(P9AvanEV3!Grupal*I23))*E23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((P9AvanEV3!Tot_alumnos*F24)+(P9AvanEV3!X_parejas*G24)+(P9AvanEV3!x_equipo_4* H24)+(P9AvanEV3!Grupal*I24))*E24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((P9AvanEV3!Tot_alumnos*F25)+(P9AvanEV3!X_parejas*G25)+(P9AvanEV3!x_equipo_4* H25)+(P9AvanEV3!Grupal*I25))*E25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((P9AvanEV3!Tot_alumnos*F26)+(P9AvanEV3!X_parejas*G26)+(P9AvanEV3!x_equipo_4* H26)+(P9AvanEV3!Grupal*I26))*E26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((P9AvanEV3!Tot_alumnos*F27)+(P9AvanEV3!X_parejas*G27)+(P9AvanEV3!x_equipo_4* H27)+(P9AvanEV3!Grupal*I27))*E27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((P9AvanEV3!Tot_alumnos*F28)+(P9AvanEV3!X_parejas*G28)+(P9AvanEV3!x_equipo_4* H28)+(P9AvanEV3!Grupal*I28))*E28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((P9AvanEV3!Tot_alumnos*F29)+(P9AvanEV3!X_parejas*G29)+(P9AvanEV3!x_equipo_4* H29)+(P9AvanEV3!Grupal*I29))*E29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((P9AvanEV3!Tot_alumnos*F30)+(P9AvanEV3!X_parejas*G30)+(P9AvanEV3!x_equipo_4* H30)+(P9AvanEV3!Grupal*I30))*E30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((P9AvanEV3!Tot_alumnos*F31)+(P9AvanEV3!X_parejas*G31)+(P9AvanEV3!x_equipo_4* H31)+(P9AvanEV3!Grupal*I31))*E31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((P9AvanEV3!Tot_alumnos*F32)+(P9AvanEV3!X_parejas*G32)+(P9AvanEV3!x_equipo_4* H32)+(P9AvanEV3!Grupal*I32))*E32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((P9AvanEV3!Tot_alumnos*F33)+(P9AvanEV3!X_parejas*G33)+(P9AvanEV3!x_equipo_4* H33)+(P9AvanEV3!Grupal*I33))*E33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((P9AvanEV3!Tot_alumnos*F34)+(P9AvanEV3!X_parejas*G34)+(P9AvanEV3!x_equipo_4* H34)+(P9AvanEV3!Grupal*I34))*E34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((P9AvanEV3!Tot_alumnos*F35)+(P9AvanEV3!X_parejas*G35)+(P9AvanEV3!x_equipo_4* H35)+(P9AvanEV3!Grupal*I35))*E35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((P9AvanEV3!Tot_alumnos*F36)+(P9AvanEV3!X_parejas*G36)+(P9AvanEV3!x_equipo_4* H36)+(P9AvanEV3!Grupal*I36))*E36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((P9AvanEV3!Tot_alumnos*F37)+(P9AvanEV3!X_parejas*G37)+(P9AvanEV3!x_equipo_4* H37)+(P9AvanEV3!Grupal*I37))*E37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((P9AvanEV3!Tot_alumnos*F38)+(P9AvanEV3!X_parejas*G38)+(P9AvanEV3!x_equipo_4* H38)+(P9AvanEV3!Grupal*I38))*E38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((P9AvanEV3!Tot_alumnos*F39)+(P9AvanEV3!X_parejas*G39)+(P9AvanEV3!x_equipo_4* H39)+(P9AvanEV3!Grupal*I39))*E39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((P9AvanEV3!Tot_alumnos*F40)+(P9AvanEV3!X_parejas*G40)+(P9AvanEV3!x_equipo_4* H40)+(P9AvanEV3!Grupal*I40))*E40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((P9AvanEV3!Tot_alumnos*F41)+(P9AvanEV3!X_parejas*G41)+(P9AvanEV3!x_equipo_4* H41)+(P9AvanEV3!Grupal*I41))*E41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((P9AvanEV3!Tot_alumnos*F42)+(P9AvanEV3!X_parejas*G42)+(P9AvanEV3!x_equipo_4* H42)+(P9AvanEV3!Grupal*I42))*E42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((P9AvanEV3!Tot_alumnos*F43)+(P9AvanEV3!X_parejas*G43)+(P9AvanEV3!x_equipo_4* H43)+(P9AvanEV3!Grupal*I43))*E43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((P9AvanEV3!Tot_alumnos*F44)+(P9AvanEV3!X_parejas*G44)+(P9AvanEV3!x_equipo_4* H44)+(P9AvanEV3!Grupal*I44))*E44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((P9AvanEV3!Tot_alumnos*F45)+(P9AvanEV3!X_parejas*G45)+(P9AvanEV3!x_equipo_4* H45)+(P9AvanEV3!Grupal*I45))*E45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((P9AvanEV3!Tot_alumnos*F46)+(P9AvanEV3!X_parejas*G46)+(P9AvanEV3!x_equipo_4* H46)+(P9AvanEV3!Grupal*I46))*E46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((P9AvanEV3!Tot_alumnos*F47)+(P9AvanEV3!X_parejas*G47)+(P9AvanEV3!x_equipo_4* H47)+(P9AvanEV3!Grupal*I47))*E47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((P9AvanEV3!Tot_alumnos*F48)+(P9AvanEV3!X_parejas*G48)+(P9AvanEV3!x_equipo_4* H48)+(P9AvanEV3!Grupal*I48))*E48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((P9AvanEV3!Tot_alumnos*F49)+(P9AvanEV3!X_parejas*G49)+(P9AvanEV3!x_equipo_4* H49)+(P9AvanEV3!Grupal*I49))*E49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((P9AvanEV3!Tot_alumnos*F50)+(P9AvanEV3!X_parejas*G50)+(P9AvanEV3!x_equipo_4* H50)+(P9AvanEV3!Grupal*I50))*E50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((P9AvanEV3!Tot_alumnos*F51)+(P9AvanEV3!X_parejas*G51)+(P9AvanEV3!x_equipo_4* H51)+(P9AvanEV3!Grupal*I51))*E51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((P9AvanEV3!Tot_alumnos*F52)+(P9AvanEV3!X_parejas*G52)+(P9AvanEV3!x_equipo_4* H52)+(P9AvanEV3!Grupal*I52))*E52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((P9AvanEV3!Tot_alumnos*F53)+(P9AvanEV3!X_parejas*G53)+(P9AvanEV3!x_equipo_4* H53)+(P9AvanEV3!Grupal*I53))*E53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((P9AvanEV3!Tot_alumnos*F54)+(P9AvanEV3!X_parejas*G54)+(P9AvanEV3!x_equipo_4* H54)+(P9AvanEV3!Grupal*I54))*E54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((P9AvanEV3!Tot_alumnos*F55)+(P9AvanEV3!X_parejas*G55)+(P9AvanEV3!x_equipo_4* H55)+(P9AvanEV3!Grupal*I55))*E55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((P9AvanEV3!Tot_alumnos*F56)+(P9AvanEV3!X_parejas*G56)+(P9AvanEV3!x_equipo_4* H56)+(P9AvanEV3!Grupal*I56))*E56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((P9AvanEV3!Tot_alumnos*F57)+(P9AvanEV3!X_parejas*G57)+(P9AvanEV3!x_equipo_4* H57)+(P9AvanEV3!Grupal*I57))*E57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((P9AvanEV3!Tot_alumnos*F58)+(P9AvanEV3!X_parejas*G58)+(P9AvanEV3!x_equipo_4* H58)+(P9AvanEV3!Grupal*I58))*E58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((P9AvanEV3!Tot_alumnos*F59)+(P9AvanEV3!X_parejas*G59)+(P9AvanEV3!x_equipo_4* H59)+(P9AvanEV3!Grupal*I59))*E59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((P9AvanEV3!Tot_alumnos*F60)+(P9AvanEV3!X_parejas*G60)+(P9AvanEV3!x_equipo_4* H60)+(P9AvanEV3!Grupal*I60))*E60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((P9AvanEV3!Tot_alumnos*F61)+(P9AvanEV3!X_parejas*G61)+(P9AvanEV3!x_equipo_4* H61)+(P9AvanEV3!Grupal*I61))*E61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((P9AvanEV3!Tot_alumnos*F62)+(P9AvanEV3!X_parejas*G62)+(P9AvanEV3!x_equipo_4* H62)+(P9AvanEV3!Grupal*I62))*E62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((P9AvanEV3!Tot_alumnos*F63)+(P9AvanEV3!X_parejas*G63)+(P9AvanEV3!x_equipo_4* H63)+(P9AvanEV3!Grupal*I63))*E63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((P9AvanEV3!Tot_alumnos*F64)+(P9AvanEV3!X_parejas*G64)+(P9AvanEV3!x_equipo_4* H64)+(P9AvanEV3!Grupal*I64))*E64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((P9AvanEV3!Tot_alumnos*F65)+(P9AvanEV3!X_parejas*G65)+(P9AvanEV3!x_equipo_4* H65)+(P9AvanEV3!Grupal*I65))*E65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((P9AvanEV3!Tot_alumnos*F66)+(P9AvanEV3!X_parejas*G66)+(P9AvanEV3!x_equipo_4* H66)+(P9AvanEV3!Grupal*I66))*E66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((P9AvanEV3!Tot_alumnos*F67)+(P9AvanEV3!X_parejas*G67)+(P9AvanEV3!x_equipo_4* H67)+(P9AvanEV3!Grupal*I67))*E67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((P9AvanEV3!Tot_alumnos*F68)+(P9AvanEV3!X_parejas*G68)+(P9AvanEV3!x_equipo_4* H68)+(P9AvanEV3!Grupal*I68))*E68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((P9AvanEV3!Tot_alumnos*F69)+(P9AvanEV3!X_parejas*G69)+(P9AvanEV3!x_equipo_4* H69)+(P9AvanEV3!Grupal*I69))*E69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((P9AvanEV3!Tot_alumnos*F70)+(P9AvanEV3!X_parejas*G70)+(P9AvanEV3!x_equipo_4* H70)+(P9AvanEV3!Grupal*I70))*E70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((P9AvanEV3!Tot_alumnos*F71)+(P9AvanEV3!X_parejas*G71)+(P9AvanEV3!x_equipo_4* H71)+(P9AvanEV3!Grupal*I71))*E71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((P9AvanEV3!Tot_alumnos*F72)+(P9AvanEV3!X_parejas*G72)+(P9AvanEV3!x_equipo_4* H72)+(P9AvanEV3!Grupal*I72))*E72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((P9AvanEV3!Tot_alumnos*F73)+(P9AvanEV3!X_parejas*G73)+(P9AvanEV3!x_equipo_4* H73)+(P9AvanEV3!Grupal*I73))*E73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((P9AvanEV3!Tot_alumnos*F74)+(P9AvanEV3!X_parejas*G74)+(P9AvanEV3!x_equipo_4* H74)+(P9AvanEV3!Grupal*I74))*E74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((P9AvanEV3!Tot_alumnos*F75)+(P9AvanEV3!X_parejas*G75)+(P9AvanEV3!x_equipo_4* H75)+(P9AvanEV3!Grupal*I75))*E75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((P9AvanEV3!Tot_alumnos*F76)+(P9AvanEV3!X_parejas*G76)+(P9AvanEV3!x_equipo_4* H76)+(P9AvanEV3!Grupal*I76))*E76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((P9AvanEV3!Tot_alumnos*F77)+(P9AvanEV3!X_parejas*G77)+(P9AvanEV3!x_equipo_4* H77)+(P9AvanEV3!Grupal*I77))*E77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((P9AvanEV3!Tot_alumnos*F78)+(P9AvanEV3!X_parejas*G78)+(P9AvanEV3!x_equipo_4* H78)+(P9AvanEV3!Grupal*I78))*E78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((P9AvanEV3!Tot_alumnos*F79)+(P9AvanEV3!X_parejas*G79)+(P9AvanEV3!x_equipo_4* H79)+(P9AvanEV3!Grupal*I79))*E79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((P9AvanEV3!Tot_alumnos*F80)+(P9AvanEV3!X_parejas*G80)+(P9AvanEV3!x_equipo_4* H80)+(P9AvanEV3!Grupal*I80))*E80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((P9AvanEV3!Tot_alumnos*F81)+(P9AvanEV3!X_parejas*G81)+(P9AvanEV3!x_equipo_4* H81)+(P9AvanEV3!Grupal*I81))*E81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((P9AvanEV3!Tot_alumnos*F82)+(P9AvanEV3!X_parejas*G82)+(P9AvanEV3!x_equipo_4* H82)+(P9AvanEV3!Grupal*I82))*E82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((P9AvanEV3!Tot_alumnos*F83)+(P9AvanEV3!X_parejas*G83)+(P9AvanEV3!x_equipo_4* H83)+(P9AvanEV3!Grupal*I83))*E83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((P9AvanEV3!Tot_alumnos*F84)+(P9AvanEV3!X_parejas*G84)+(P9AvanEV3!x_equipo_4* H84)+(P9AvanEV3!Grupal*I84))*E84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((P9AvanEV3!Tot_alumnos*F85)+(P9AvanEV3!X_parejas*G85)+(P9AvanEV3!x_equipo_4* H85)+(P9AvanEV3!Grupal*I85))*E85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((P9AvanEV3!Tot_alumnos*F86)+(P9AvanEV3!X_parejas*G86)+(P9AvanEV3!x_equipo_4* H86)+(P9AvanEV3!Grupal*I86))*E86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((P9AvanEV3!Tot_alumnos*F87)+(P9AvanEV3!X_parejas*G87)+(P9AvanEV3!x_equipo_4* H87)+(P9AvanEV3!Grupal*I87))*E87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((P9AvanEV3!Tot_alumnos*F88)+(P9AvanEV3!X_parejas*G88)+(P9AvanEV3!x_equipo_4* H88)+(P9AvanEV3!Grupal*I88))*E88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((P9AvanEV3!Tot_alumnos*F90)+(P9AvanEV3!X_parejas*G90)+(P9AvanEV3!x_equipo_4* H90)+(P9AvanEV3!Grupal*I90))*E90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((P9AvanEV3!Tot_alumnos*F91)+(P9AvanEV3!X_parejas*G91)+(P9AvanEV3!x_equipo_4* H91)+(P9AvanEV3!Grupal*I91))*E91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((P9AvanEV3!Tot_alumnos*F92)+(P9AvanEV3!X_parejas*G92)+(P9AvanEV3!x_equipo_4* H92)+(P9AvanEV3!Grupal*I92))*E92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((P9AvanEV3!Tot_alumnos*F93)+(P9AvanEV3!X_parejas*G93)+(P9AvanEV3!x_equipo_4* H93)+(P9AvanEV3!Grupal*I93))*E93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((P9AvanEV3!Tot_alumnos*F94)+(P9AvanEV3!X_parejas*G94)+(P9AvanEV3!x_equipo_4* H94)+(P9AvanEV3!Grupal*I94))*E94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((P9AvanEV3!Tot_alumnos*F95)+(P9AvanEV3!X_parejas*G95)+(P9AvanEV3!x_equipo_4* H95)+(P9AvanEV3!Grupal*I95))*E95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((P9AvanEV3!Tot_alumnos*F96)+(P9AvanEV3!X_parejas*G96)+(P9AvanEV3!x_equipo_4* H96)+(P9AvanEV3!Grupal*I96))*E96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((P9AvanEV3!Tot_alumnos*F97)+(P9AvanEV3!X_parejas*G97)+(P9AvanEV3!x_equipo_4* H97)+(P9AvanEV3!Grupal*I97))*E97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((P9AvanEV3!Tot_alumnos*F98)+(P9AvanEV3!X_parejas*G98)+(P9AvanEV3!x_equipo_4* H98)+(P9AvanEV3!Grupal*I98))*E98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((P9AvanEV3!Tot_alumnos*F99)+(P9AvanEV3!X_parejas*G99)+(P9AvanEV3!x_equipo_4* H99)+(P9AvanEV3!Grupal*I99))*E99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((P9AvanEV3!Tot_alumnos*F100)+(P9AvanEV3!X_parejas*G100)+(P9AvanEV3!x_equipo_4* H100)+(P9AvanEV3!Grupal*I100))*E100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((P9AvanEV3!Tot_alumnos*F101)+(P9AvanEV3!X_parejas*G101)+(P9AvanEV3!x_equipo_4* H101)+(P9AvanEV3!Grupal*I101))*E101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((P9AvanEV3!Tot_alumnos*F102)+(P9AvanEV3!X_parejas*G102)+(P9AvanEV3!x_equipo_4* H102)+(P9AvanEV3!Grupal*I102))*E102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((P9AvanEV3!Tot_alumnos*F103)+(P9AvanEV3!X_parejas*G103)+(P9AvanEV3!x_equipo_4* H103)+(P9AvanEV3!Grupal*I103))*E103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((P9AvanEV3!Tot_alumnos*F104)+(P9AvanEV3!X_parejas*G104)+(P9AvanEV3!x_equipo_4* H104)+(P9AvanEV3!Grupal*I104))*E104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((P9AvanEV3!Tot_alumnos*F105)+(P9AvanEV3!X_parejas*G105)+(P9AvanEV3!x_equipo_4* H105)+(P9AvanEV3!Grupal*I105))*E105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((P9AvanEV3!Tot_alumnos*F106)+(P9AvanEV3!X_parejas*G106)+(P9AvanEV3!x_equipo_4* H106)+(P9AvanEV3!Grupal*I106))*E106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((P9AvanEV3!Tot_alumnos*F107)+(P9AvanEV3!X_parejas*G107)+(P9AvanEV3!x_equipo_4* H107)+(P9AvanEV3!Grupal*I107))*E107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((P9AvanEV3!Tot_alumnos*F108)+(P9AvanEV3!X_parejas*G108)+(P9AvanEV3!x_equipo_4* H108)+(P9AvanEV3!Grupal*I108))*E108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((P9AvanEV3!Tot_alumnos*F109)+(P9AvanEV3!X_parejas*G109)+(P9AvanEV3!x_equipo_4* H109)+(P9AvanEV3!Grupal*I109))*E109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((P9AvanEV3!Tot_alumnos*F110)+(P9AvanEV3!X_parejas*G110)+(P9AvanEV3!x_equipo_4* H110)+(P9AvanEV3!Grupal*I110))*E110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((P9AvanEV3!Tot_alumnos*F111)+(P9AvanEV3!X_parejas*G111)+(P9AvanEV3!x_equipo_4* H111)+(P9AvanEV3!Grupal*I111))*E111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((P9AvanEV3!Tot_alumnos*F112)+(P9AvanEV3!X_parejas*G112)+(P9AvanEV3!x_equipo_4* H112)+(P9AvanEV3!Grupal*I112))*E112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((P9AvanEV3!Tot_alumnos*F113)+(P9AvanEV3!X_parejas*G113)+(P9AvanEV3!x_equipo_4* H113)+(P9AvanEV3!Grupal*I113))*E113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((P9AvanEV3!Tot_alumnos*F114)+(P9AvanEV3!X_parejas*G114)+(P9AvanEV3!x_equipo_4* H114)+(P9AvanEV3!Grupal*I114))*E114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((P9AvanEV3!Tot_alumnos*F115)+(P9AvanEV3!X_parejas*G115)+(P9AvanEV3!x_equipo_4* H115)+(P9AvanEV3!Grupal*I115))*E115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((P9AvanEV3!Tot_alumnos*F116)+(P9AvanEV3!X_parejas*G116)+(P9AvanEV3!x_equipo_4* H116)+(P9AvanEV3!Grupal*I116))*E116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((P9AvanEV3!Tot_alumnos*F117)+(P9AvanEV3!X_parejas*G117)+(P9AvanEV3!x_equipo_4* H117)+(P9AvanEV3!Grupal*I117))*E117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((P9AvanEV3!Tot_alumnos*F118)+(P9AvanEV3!X_parejas*G118)+(P9AvanEV3!x_equipo_4* H118)+(P9AvanEV3!Grupal*I118))*E118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((P9AvanEV3!Tot_alumnos*F119)+(P9AvanEV3!X_parejas*G119)+(P9AvanEV3!x_equipo_4* H119)+(P9AvanEV3!Grupal*I119))*E119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((P9AvanEV3!Tot_alumnos*F120)+(P9AvanEV3!X_parejas*G120)+(P9AvanEV3!x_equipo_4* H120)+(P9AvanEV3!Grupal*I120))*E120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((P9AvanEV3!Tot_alumnos*F121)+(P9AvanEV3!X_parejas*G121)+(P9AvanEV3!x_equipo_4* H121)+(P9AvanEV3!Grupal*I121))*E121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((P9AvanEV3!Tot_alumnos*F122)+(P9AvanEV3!X_parejas*G122)+(P9AvanEV3!x_equipo_4* H122)+(P9AvanEV3!Grupal*I122))*E122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((P9AvanEV3!Tot_alumnos*F123)+(P9AvanEV3!X_parejas*G123)+(P9AvanEV3!x_equipo_4* H123)+(P9AvanEV3!Grupal*I123))*E123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((P9AvanEV3!Tot_alumnos*F124)+(P9AvanEV3!X_parejas*G124)+(P9AvanEV3!x_equipo_4* H124)+(P9AvanEV3!Grupal*I124))*E124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((P9AvanEV3!Tot_alumnos*F125)+(P9AvanEV3!X_parejas*G125)+(P9AvanEV3!x_equipo_4* H125)+(P9AvanEV3!Grupal*I125))*E125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((P9AvanEV3!Tot_alumnos*F126)+(P9AvanEV3!X_parejas*G126)+(P9AvanEV3!x_equipo_4* H126)+(P9AvanEV3!Grupal*I126))*E126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((P9AvanEV3!Tot_alumnos*F127)+(P9AvanEV3!X_parejas*G127)+(P9AvanEV3!x_equipo_4* H127)+(P9AvanEV3!Grupal*I127))*E127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((P9AvanEV3!Tot_alumnos*F128)+(P9AvanEV3!X_parejas*G128)+(P9AvanEV3!x_equipo_4* H128)+(P9AvanEV3!Grupal*I128))*E128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((P9AvanEV3!Tot_alumnos*F129)+(P9AvanEV3!X_parejas*G129)+(P9AvanEV3!x_equipo_4* H129)+(P9AvanEV3!Grupal*I129))*E129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((P9AvanEV3!Tot_alumnos*F130)+(P9AvanEV3!X_parejas*G130)+(P9AvanEV3!x_equipo_4* H130)+(P9AvanEV3!Grupal*I130))*E130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((P9AvanEV3!Tot_alumnos*F131)+(P9AvanEV3!X_parejas*G131)+(P9AvanEV3!x_equipo_4* H131)+(P9AvanEV3!Grupal*I131))*E131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((P9AvanEV3!Tot_alumnos*F132)+(P9AvanEV3!X_parejas*G132)+(P9AvanEV3!x_equipo_4* H132)+(P9AvanEV3!Grupal*I132))*E132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((P9AvanEV3!Tot_alumnos*F133)+(P9AvanEV3!X_parejas*G133)+(P9AvanEV3!x_equipo_4* H133)+(P9AvanEV3!Grupal*I133))*E133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((P9AvanEV3!Tot_alumnos*F134)+(P9AvanEV3!X_parejas*G134)+(P9AvanEV3!x_equipo_4* H134)+(P9AvanEV3!Grupal*I134))*E134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((P9AvanEV3!Tot_alumnos*F135)+(P9AvanEV3!X_parejas*G135)+(P9AvanEV3!x_equipo_4* H135)+(P9AvanEV3!Grupal*I135))*E135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((P9AvanEV3!Tot_alumnos*F136)+(P9AvanEV3!X_parejas*G136)+(P9AvanEV3!x_equipo_4* H136)+(P9AvanEV3!Grupal*I136))*E136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((P9AvanEV3!Tot_alumnos*F137)+(P9AvanEV3!X_parejas*G137)+(P9AvanEV3!x_equipo_4* H137)+(P9AvanEV3!Grupal*I137))*E137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((P9AvanEV3!Tot_alumnos*F138)+(P9AvanEV3!X_parejas*G138)+(P9AvanEV3!x_equipo_4* H138)+(P9AvanEV3!Grupal*I138))*E138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((P9AvanEV3!Tot_alumnos*F139)+(P9AvanEV3!X_parejas*G139)+(P9AvanEV3!x_equipo_4* H139)+(P9AvanEV3!Grupal*I139))*E139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((P9AvanEV3!Tot_alumnos*F140)+(P9AvanEV3!X_parejas*G140)+(P9AvanEV3!x_equipo_4* H140)+(P9AvanEV3!Grupal*I140))*E140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((P9AvanEV3!Tot_alumnos*F141)+(P9AvanEV3!X_parejas*G141)+(P9AvanEV3!x_equipo_4* H141)+(P9AvanEV3!Grupal*I141))*E141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((P9AvanEV3!Tot_alumnos*F142)+(P9AvanEV3!X_parejas*G142)+(P9AvanEV3!x_equipo_4* H142)+(P9AvanEV3!Grupal*I142))*E142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((P9AvanEV3!Tot_alumnos*F143)+(P9AvanEV3!X_parejas*G143)+(P9AvanEV3!x_equipo_4* H143)+(P9AvanEV3!Grupal*I143))*E143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((P9AvanEV3!Tot_alumnos*F144)+(P9AvanEV3!X_parejas*G144)+(P9AvanEV3!x_equipo_4* H144)+(P9AvanEV3!Grupal*I144))*E144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((P9AvanEV3!Tot_alumnos*F145)+(P9AvanEV3!X_parejas*G145)+(P9AvanEV3!x_equipo_4* H145)+(P9AvanEV3!Grupal*I145))*E145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((P9AvanEV3!Tot_alumnos*F146)+(P9AvanEV3!X_parejas*G146)+(P9AvanEV3!x_equipo_4* H146)+(P9AvanEV3!Grupal*I146))*E146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((P9AvanEV3!Tot_alumnos*F147)+(P9AvanEV3!X_parejas*G147)+(P9AvanEV3!x_equipo_4* H147)+(P9AvanEV3!Grupal*I147))*E147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((P9AvanEV3!Tot_alumnos*F148)+(P9AvanEV3!X_parejas*G148)+(P9AvanEV3!x_equipo_4* H148)+(P9AvanEV3!Grupal*I148))*E148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((P9AvanEV3!Tot_alumnos*F149)+(P9AvanEV3!X_parejas*G149)+(P9AvanEV3!x_equipo_4* H149)+(P9AvanEV3!Grupal*I149))*E149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((P9AvanEV3!Tot_alumnos*F150)+(P9AvanEV3!X_parejas*G150)+(P9AvanEV3!x_equipo_4* H150)+(P9AvanEV3!Grupal*I150))*E150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1.0</v>
      </c>
      <c r="F151" s="113" t="b">
        <v>0</v>
      </c>
      <c r="G151" s="113" t="b">
        <v>0</v>
      </c>
      <c r="H151" s="113" t="b">
        <v>1</v>
      </c>
      <c r="I151" s="113" t="b">
        <v>0</v>
      </c>
      <c r="J151" s="196">
        <f>((P9AvanEV3!Tot_alumnos*F151)+(P9AvanEV3!X_parejas*G151)+(P9AvanEV3!x_equipo_4* H151)+(P9AvanEV3!Grupal*I151))*E151</f>
        <v>2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((P9AvanEV3!Tot_alumnos*F152)+(P9AvanEV3!X_parejas*G152)+(P9AvanEV3!x_equipo_4* H152)+(P9AvanEV3!Grupal*I152))*E152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((P9AvanEV3!Tot_alumnos*F153)+(P9AvanEV3!X_parejas*G153)+(P9AvanEV3!x_equipo_4* H153)+(P9AvanEV3!Grupal*I153))*E153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((P9AvanEV3!Tot_alumnos*F154)+(P9AvanEV3!X_parejas*G154)+(P9AvanEV3!x_equipo_4* H154)+(P9AvanEV3!Grupal*I154))*E154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((P9AvanEV3!Tot_alumnos*F155)+(P9AvanEV3!X_parejas*G155)+(P9AvanEV3!x_equipo_4* H155)+(P9AvanEV3!Grupal*I155))*E155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((P9AvanEV3!Tot_alumnos*F156)+(P9AvanEV3!X_parejas*G156)+(P9AvanEV3!x_equipo_4* H156)+(P9AvanEV3!Grupal*I156))*E156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((P9AvanEV3!Tot_alumnos*F157)+(P9AvanEV3!X_parejas*G157)+(P9AvanEV3!x_equipo_4* H157)+(P9AvanEV3!Grupal*I157))*E157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((P9AvanEV3!Tot_alumnos*F158)+(P9AvanEV3!X_parejas*G158)+(P9AvanEV3!x_equipo_4* H158)+(P9AvanEV3!Grupal*I158))*E158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((P9AvanEV3!Tot_alumnos*F159)+(P9AvanEV3!X_parejas*G159)+(P9AvanEV3!x_equipo_4* H159)+(P9AvanEV3!Grupal*I159))*E159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((P9AvanEV3!Tot_alumnos*F160)+(P9AvanEV3!X_parejas*G160)+(P9AvanEV3!x_equipo_4* H160)+(P9AvanEV3!Grupal*I160))*E160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((P9AvanEV3!Tot_alumnos*F161)+(P9AvanEV3!X_parejas*G161)+(P9AvanEV3!x_equipo_4* H161)+(P9AvanEV3!Grupal*I161))*E161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((P9AvanEV3!Tot_alumnos*F162)+(P9AvanEV3!X_parejas*G162)+(P9AvanEV3!x_equipo_4* H162)+(P9AvanEV3!Grupal*I162))*E162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((P9AvanEV3!Tot_alumnos*F163)+(P9AvanEV3!X_parejas*G163)+(P9AvanEV3!x_equipo_4* H163)+(P9AvanEV3!Grupal*I163))*E163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((P9AvanEV3!Tot_alumnos*F164)+(P9AvanEV3!X_parejas*G164)+(P9AvanEV3!x_equipo_4* H164)+(P9AvanEV3!Grupal*I164))*E164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((P9AvanEV3!Tot_alumnos*F165)+(P9AvanEV3!X_parejas*G165)+(P9AvanEV3!x_equipo_4* H165)+(P9AvanEV3!Grupal*I165))*E165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((P9AvanEV3!Tot_alumnos*F166)+(P9AvanEV3!X_parejas*G166)+(P9AvanEV3!x_equipo_4* H166)+(P9AvanEV3!Grupal*I166))*E166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433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166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415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435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((P9AvanSpi!Tot_alumnos*F7)+(P9AvanSpi!X_parejas*G7)+(P9AvanSpi!x_equipo_4* H7)+(P9AvanSpi!Grupal*I7))*E7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((P9AvanSpi!Tot_alumnos*F8)+(P9AvanSpi!X_parejas*G8)+(P9AvanSpi!x_equipo_4* H8)+(P9AvanSpi!Grupal*I8))*E8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((P9AvanSpi!Tot_alumnos*F9)+(P9AvanSpi!X_parejas*G9)+(P9AvanSpi!x_equipo_4* H9)+(P9AvanSpi!Grupal*I9))*E9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((P9AvanSpi!Tot_alumnos*F10)+(P9AvanSpi!X_parejas*G10)+(P9AvanSpi!x_equipo_4* H10)+(P9AvanSpi!Grupal*I10))*E10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((P9AvanSpi!Tot_alumnos*F11)+(P9AvanSpi!X_parejas*G11)+(P9AvanSpi!x_equipo_4* H11)+(P9AvanSpi!Grupal*I11))*E11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((P9AvanSpi!Tot_alumnos*F12)+(P9AvanSpi!X_parejas*G12)+(P9AvanSpi!x_equipo_4* H12)+(P9AvanSpi!Grupal*I12))*E12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((P9AvanSpi!Tot_alumnos*F13)+(P9AvanSpi!X_parejas*G13)+(P9AvanSpi!x_equipo_4* H13)+(P9AvanSpi!Grupal*I13))*E13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((P9AvanSpi!Tot_alumnos*F14)+(P9AvanSpi!X_parejas*G14)+(P9AvanSpi!x_equipo_4* H14)+(P9AvanSpi!Grupal*I14))*E14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((P9AvanSpi!Tot_alumnos*F15)+(P9AvanSpi!X_parejas*G15)+(P9AvanSpi!x_equipo_4* H15)+(P9AvanSpi!Grupal*I15))*E15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((P9AvanSpi!Tot_alumnos*F16)+(P9AvanSpi!X_parejas*G16)+(P9AvanSpi!x_equipo_4* H16)+(P9AvanSpi!Grupal*I16))*E16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((P9AvanSpi!Tot_alumnos*F17)+(P9AvanSpi!X_parejas*G17)+(P9AvanSpi!x_equipo_4* H17)+(P9AvanSpi!Grupal*I17))*E17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((P9AvanSpi!Tot_alumnos*F18)+(P9AvanSpi!X_parejas*G18)+(P9AvanSpi!x_equipo_4* H18)+(P9AvanSpi!Grupal*I18))*E18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((P9AvanSpi!Tot_alumnos*F19)+(P9AvanSpi!X_parejas*G19)+(P9AvanSpi!x_equipo_4* H19)+(P9AvanSpi!Grupal*I19))*E19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((P9AvanSpi!Tot_alumnos*F20)+(P9AvanSpi!X_parejas*G20)+(P9AvanSpi!x_equipo_4* H20)+(P9AvanSpi!Grupal*I20))*E20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((P9AvanSpi!Tot_alumnos*F21)+(P9AvanSpi!X_parejas*G21)+(P9AvanSpi!x_equipo_4* H21)+(P9AvanSpi!Grupal*I21))*E21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((P9AvanSpi!Tot_alumnos*F22)+(P9AvanSpi!X_parejas*G22)+(P9AvanSpi!x_equipo_4* H22)+(P9AvanSpi!Grupal*I22))*E22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((P9AvanSpi!Tot_alumnos*F23)+(P9AvanSpi!X_parejas*G23)+(P9AvanSpi!x_equipo_4* H23)+(P9AvanSpi!Grupal*I23))*E23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((P9AvanSpi!Tot_alumnos*F24)+(P9AvanSpi!X_parejas*G24)+(P9AvanSpi!x_equipo_4* H24)+(P9AvanSpi!Grupal*I24))*E24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((P9AvanSpi!Tot_alumnos*F25)+(P9AvanSpi!X_parejas*G25)+(P9AvanSpi!x_equipo_4* H25)+(P9AvanSpi!Grupal*I25))*E25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((P9AvanSpi!Tot_alumnos*F26)+(P9AvanSpi!X_parejas*G26)+(P9AvanSpi!x_equipo_4* H26)+(P9AvanSpi!Grupal*I26))*E26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((P9AvanSpi!Tot_alumnos*F27)+(P9AvanSpi!X_parejas*G27)+(P9AvanSpi!x_equipo_4* H27)+(P9AvanSpi!Grupal*I27))*E27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((P9AvanSpi!Tot_alumnos*F28)+(P9AvanSpi!X_parejas*G28)+(P9AvanSpi!x_equipo_4* H28)+(P9AvanSpi!Grupal*I28))*E28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((P9AvanSpi!Tot_alumnos*F29)+(P9AvanSpi!X_parejas*G29)+(P9AvanSpi!x_equipo_4* H29)+(P9AvanSpi!Grupal*I29))*E29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((P9AvanSpi!Tot_alumnos*F30)+(P9AvanSpi!X_parejas*G30)+(P9AvanSpi!x_equipo_4* H30)+(P9AvanSpi!Grupal*I30))*E30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((P9AvanSpi!Tot_alumnos*F31)+(P9AvanSpi!X_parejas*G31)+(P9AvanSpi!x_equipo_4* H31)+(P9AvanSpi!Grupal*I31))*E31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((P9AvanSpi!Tot_alumnos*F32)+(P9AvanSpi!X_parejas*G32)+(P9AvanSpi!x_equipo_4* H32)+(P9AvanSpi!Grupal*I32))*E32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((P9AvanSpi!Tot_alumnos*F33)+(P9AvanSpi!X_parejas*G33)+(P9AvanSpi!x_equipo_4* H33)+(P9AvanSpi!Grupal*I33))*E33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((P9AvanSpi!Tot_alumnos*F34)+(P9AvanSpi!X_parejas*G34)+(P9AvanSpi!x_equipo_4* H34)+(P9AvanSpi!Grupal*I34))*E34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((P9AvanSpi!Tot_alumnos*F35)+(P9AvanSpi!X_parejas*G35)+(P9AvanSpi!x_equipo_4* H35)+(P9AvanSpi!Grupal*I35))*E35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((P9AvanSpi!Tot_alumnos*F36)+(P9AvanSpi!X_parejas*G36)+(P9AvanSpi!x_equipo_4* H36)+(P9AvanSpi!Grupal*I36))*E36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((P9AvanSpi!Tot_alumnos*F37)+(P9AvanSpi!X_parejas*G37)+(P9AvanSpi!x_equipo_4* H37)+(P9AvanSpi!Grupal*I37))*E37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((P9AvanSpi!Tot_alumnos*F38)+(P9AvanSpi!X_parejas*G38)+(P9AvanSpi!x_equipo_4* H38)+(P9AvanSpi!Grupal*I38))*E38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((P9AvanSpi!Tot_alumnos*F39)+(P9AvanSpi!X_parejas*G39)+(P9AvanSpi!x_equipo_4* H39)+(P9AvanSpi!Grupal*I39))*E39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((P9AvanSpi!Tot_alumnos*F40)+(P9AvanSpi!X_parejas*G40)+(P9AvanSpi!x_equipo_4* H40)+(P9AvanSpi!Grupal*I40))*E40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((P9AvanSpi!Tot_alumnos*F41)+(P9AvanSpi!X_parejas*G41)+(P9AvanSpi!x_equipo_4* H41)+(P9AvanSpi!Grupal*I41))*E41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((P9AvanSpi!Tot_alumnos*F42)+(P9AvanSpi!X_parejas*G42)+(P9AvanSpi!x_equipo_4* H42)+(P9AvanSpi!Grupal*I42))*E42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((P9AvanSpi!Tot_alumnos*F43)+(P9AvanSpi!X_parejas*G43)+(P9AvanSpi!x_equipo_4* H43)+(P9AvanSpi!Grupal*I43))*E43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((P9AvanSpi!Tot_alumnos*F44)+(P9AvanSpi!X_parejas*G44)+(P9AvanSpi!x_equipo_4* H44)+(P9AvanSpi!Grupal*I44))*E44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((P9AvanSpi!Tot_alumnos*F45)+(P9AvanSpi!X_parejas*G45)+(P9AvanSpi!x_equipo_4* H45)+(P9AvanSpi!Grupal*I45))*E45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((P9AvanSpi!Tot_alumnos*F46)+(P9AvanSpi!X_parejas*G46)+(P9AvanSpi!x_equipo_4* H46)+(P9AvanSpi!Grupal*I46))*E46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((P9AvanSpi!Tot_alumnos*F47)+(P9AvanSpi!X_parejas*G47)+(P9AvanSpi!x_equipo_4* H47)+(P9AvanSpi!Grupal*I47))*E47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((P9AvanSpi!Tot_alumnos*F48)+(P9AvanSpi!X_parejas*G48)+(P9AvanSpi!x_equipo_4* H48)+(P9AvanSpi!Grupal*I48))*E48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((P9AvanSpi!Tot_alumnos*F49)+(P9AvanSpi!X_parejas*G49)+(P9AvanSpi!x_equipo_4* H49)+(P9AvanSpi!Grupal*I49))*E49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((P9AvanSpi!Tot_alumnos*F50)+(P9AvanSpi!X_parejas*G50)+(P9AvanSpi!x_equipo_4* H50)+(P9AvanSpi!Grupal*I50))*E50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((P9AvanSpi!Tot_alumnos*F51)+(P9AvanSpi!X_parejas*G51)+(P9AvanSpi!x_equipo_4* H51)+(P9AvanSpi!Grupal*I51))*E51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((P9AvanSpi!Tot_alumnos*F52)+(P9AvanSpi!X_parejas*G52)+(P9AvanSpi!x_equipo_4* H52)+(P9AvanSpi!Grupal*I52))*E52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((P9AvanSpi!Tot_alumnos*F53)+(P9AvanSpi!X_parejas*G53)+(P9AvanSpi!x_equipo_4* H53)+(P9AvanSpi!Grupal*I53))*E53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((P9AvanSpi!Tot_alumnos*F54)+(P9AvanSpi!X_parejas*G54)+(P9AvanSpi!x_equipo_4* H54)+(P9AvanSpi!Grupal*I54))*E54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((P9AvanSpi!Tot_alumnos*F55)+(P9AvanSpi!X_parejas*G55)+(P9AvanSpi!x_equipo_4* H55)+(P9AvanSpi!Grupal*I55))*E55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((P9AvanSpi!Tot_alumnos*F56)+(P9AvanSpi!X_parejas*G56)+(P9AvanSpi!x_equipo_4* H56)+(P9AvanSpi!Grupal*I56))*E56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((P9AvanSpi!Tot_alumnos*F57)+(P9AvanSpi!X_parejas*G57)+(P9AvanSpi!x_equipo_4* H57)+(P9AvanSpi!Grupal*I57))*E57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((P9AvanSpi!Tot_alumnos*F58)+(P9AvanSpi!X_parejas*G58)+(P9AvanSpi!x_equipo_4* H58)+(P9AvanSpi!Grupal*I58))*E58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((P9AvanSpi!Tot_alumnos*F59)+(P9AvanSpi!X_parejas*G59)+(P9AvanSpi!x_equipo_4* H59)+(P9AvanSpi!Grupal*I59))*E59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((P9AvanSpi!Tot_alumnos*F60)+(P9AvanSpi!X_parejas*G60)+(P9AvanSpi!x_equipo_4* H60)+(P9AvanSpi!Grupal*I60))*E60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((P9AvanSpi!Tot_alumnos*F61)+(P9AvanSpi!X_parejas*G61)+(P9AvanSpi!x_equipo_4* H61)+(P9AvanSpi!Grupal*I61))*E61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((P9AvanSpi!Tot_alumnos*F62)+(P9AvanSpi!X_parejas*G62)+(P9AvanSpi!x_equipo_4* H62)+(P9AvanSpi!Grupal*I62))*E62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((P9AvanSpi!Tot_alumnos*F63)+(P9AvanSpi!X_parejas*G63)+(P9AvanSpi!x_equipo_4* H63)+(P9AvanSpi!Grupal*I63))*E63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((P9AvanSpi!Tot_alumnos*F64)+(P9AvanSpi!X_parejas*G64)+(P9AvanSpi!x_equipo_4* H64)+(P9AvanSpi!Grupal*I64))*E64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((P9AvanSpi!Tot_alumnos*F65)+(P9AvanSpi!X_parejas*G65)+(P9AvanSpi!x_equipo_4* H65)+(P9AvanSpi!Grupal*I65))*E65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((P9AvanSpi!Tot_alumnos*F66)+(P9AvanSpi!X_parejas*G66)+(P9AvanSpi!x_equipo_4* H66)+(P9AvanSpi!Grupal*I66))*E66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((P9AvanSpi!Tot_alumnos*F67)+(P9AvanSpi!X_parejas*G67)+(P9AvanSpi!x_equipo_4* H67)+(P9AvanSpi!Grupal*I67))*E67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((P9AvanSpi!Tot_alumnos*F68)+(P9AvanSpi!X_parejas*G68)+(P9AvanSpi!x_equipo_4* H68)+(P9AvanSpi!Grupal*I68))*E68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((P9AvanSpi!Tot_alumnos*F69)+(P9AvanSpi!X_parejas*G69)+(P9AvanSpi!x_equipo_4* H69)+(P9AvanSpi!Grupal*I69))*E69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((P9AvanSpi!Tot_alumnos*F70)+(P9AvanSpi!X_parejas*G70)+(P9AvanSpi!x_equipo_4* H70)+(P9AvanSpi!Grupal*I70))*E70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((P9AvanSpi!Tot_alumnos*F71)+(P9AvanSpi!X_parejas*G71)+(P9AvanSpi!x_equipo_4* H71)+(P9AvanSpi!Grupal*I71))*E71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((P9AvanSpi!Tot_alumnos*F72)+(P9AvanSpi!X_parejas*G72)+(P9AvanSpi!x_equipo_4* H72)+(P9AvanSpi!Grupal*I72))*E72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((P9AvanSpi!Tot_alumnos*F73)+(P9AvanSpi!X_parejas*G73)+(P9AvanSpi!x_equipo_4* H73)+(P9AvanSpi!Grupal*I73))*E73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((P9AvanSpi!Tot_alumnos*F74)+(P9AvanSpi!X_parejas*G74)+(P9AvanSpi!x_equipo_4* H74)+(P9AvanSpi!Grupal*I74))*E74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((P9AvanSpi!Tot_alumnos*F75)+(P9AvanSpi!X_parejas*G75)+(P9AvanSpi!x_equipo_4* H75)+(P9AvanSpi!Grupal*I75))*E75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((P9AvanSpi!Tot_alumnos*F76)+(P9AvanSpi!X_parejas*G76)+(P9AvanSpi!x_equipo_4* H76)+(P9AvanSpi!Grupal*I76))*E76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((P9AvanSpi!Tot_alumnos*F77)+(P9AvanSpi!X_parejas*G77)+(P9AvanSpi!x_equipo_4* H77)+(P9AvanSpi!Grupal*I77))*E77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((P9AvanSpi!Tot_alumnos*F78)+(P9AvanSpi!X_parejas*G78)+(P9AvanSpi!x_equipo_4* H78)+(P9AvanSpi!Grupal*I78))*E78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((P9AvanSpi!Tot_alumnos*F79)+(P9AvanSpi!X_parejas*G79)+(P9AvanSpi!x_equipo_4* H79)+(P9AvanSpi!Grupal*I79))*E79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((P9AvanSpi!Tot_alumnos*F80)+(P9AvanSpi!X_parejas*G80)+(P9AvanSpi!x_equipo_4* H80)+(P9AvanSpi!Grupal*I80))*E80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((P9AvanSpi!Tot_alumnos*F81)+(P9AvanSpi!X_parejas*G81)+(P9AvanSpi!x_equipo_4* H81)+(P9AvanSpi!Grupal*I81))*E81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((P9AvanSpi!Tot_alumnos*F82)+(P9AvanSpi!X_parejas*G82)+(P9AvanSpi!x_equipo_4* H82)+(P9AvanSpi!Grupal*I82))*E82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((P9AvanSpi!Tot_alumnos*F83)+(P9AvanSpi!X_parejas*G83)+(P9AvanSpi!x_equipo_4* H83)+(P9AvanSpi!Grupal*I83))*E83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((P9AvanSpi!Tot_alumnos*F84)+(P9AvanSpi!X_parejas*G84)+(P9AvanSpi!x_equipo_4* H84)+(P9AvanSpi!Grupal*I84))*E84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((P9AvanSpi!Tot_alumnos*F85)+(P9AvanSpi!X_parejas*G85)+(P9AvanSpi!x_equipo_4* H85)+(P9AvanSpi!Grupal*I85))*E85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((P9AvanSpi!Tot_alumnos*F86)+(P9AvanSpi!X_parejas*G86)+(P9AvanSpi!x_equipo_4* H86)+(P9AvanSpi!Grupal*I86))*E86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((P9AvanSpi!Tot_alumnos*F87)+(P9AvanSpi!X_parejas*G87)+(P9AvanSpi!x_equipo_4* H87)+(P9AvanSpi!Grupal*I87))*E87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((P9AvanSpi!Tot_alumnos*F88)+(P9AvanSpi!X_parejas*G88)+(P9AvanSpi!x_equipo_4* H88)+(P9AvanSpi!Grupal*I88))*E88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((P9AvanSpi!Tot_alumnos*F90)+(P9AvanSpi!X_parejas*G90)+(P9AvanSpi!x_equipo_4* H90)+(P9AvanSpi!Grupal*I90))*E90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1.0</v>
      </c>
      <c r="F91" s="113" t="b">
        <v>0</v>
      </c>
      <c r="G91" s="113" t="b">
        <v>0</v>
      </c>
      <c r="H91" s="113" t="b">
        <v>1</v>
      </c>
      <c r="I91" s="113" t="b">
        <v>0</v>
      </c>
      <c r="J91" s="196">
        <f>((P9AvanSpi!Tot_alumnos*F91)+(P9AvanSpi!X_parejas*G91)+(P9AvanSpi!x_equipo_4* H91)+(P9AvanSpi!Grupal*I91))*E91</f>
        <v>2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((P9AvanSpi!Tot_alumnos*F92)+(P9AvanSpi!X_parejas*G92)+(P9AvanSpi!x_equipo_4* H92)+(P9AvanSpi!Grupal*I92))*E92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((P9AvanSpi!Tot_alumnos*F93)+(P9AvanSpi!X_parejas*G93)+(P9AvanSpi!x_equipo_4* H93)+(P9AvanSpi!Grupal*I93))*E93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((P9AvanSpi!Tot_alumnos*F94)+(P9AvanSpi!X_parejas*G94)+(P9AvanSpi!x_equipo_4* H94)+(P9AvanSpi!Grupal*I94))*E94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((P9AvanSpi!Tot_alumnos*F95)+(P9AvanSpi!X_parejas*G95)+(P9AvanSpi!x_equipo_4* H95)+(P9AvanSpi!Grupal*I95))*E95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((P9AvanSpi!Tot_alumnos*F96)+(P9AvanSpi!X_parejas*G96)+(P9AvanSpi!x_equipo_4* H96)+(P9AvanSpi!Grupal*I96))*E96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((P9AvanSpi!Tot_alumnos*F97)+(P9AvanSpi!X_parejas*G97)+(P9AvanSpi!x_equipo_4* H97)+(P9AvanSpi!Grupal*I97))*E97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((P9AvanSpi!Tot_alumnos*F98)+(P9AvanSpi!X_parejas*G98)+(P9AvanSpi!x_equipo_4* H98)+(P9AvanSpi!Grupal*I98))*E98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((P9AvanSpi!Tot_alumnos*F99)+(P9AvanSpi!X_parejas*G99)+(P9AvanSpi!x_equipo_4* H99)+(P9AvanSpi!Grupal*I99))*E99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((P9AvanSpi!Tot_alumnos*F100)+(P9AvanSpi!X_parejas*G100)+(P9AvanSpi!x_equipo_4* H100)+(P9AvanSpi!Grupal*I100))*E100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((P9AvanSpi!Tot_alumnos*F101)+(P9AvanSpi!X_parejas*G101)+(P9AvanSpi!x_equipo_4* H101)+(P9AvanSpi!Grupal*I101))*E101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((P9AvanSpi!Tot_alumnos*F102)+(P9AvanSpi!X_parejas*G102)+(P9AvanSpi!x_equipo_4* H102)+(P9AvanSpi!Grupal*I102))*E102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((P9AvanSpi!Tot_alumnos*F103)+(P9AvanSpi!X_parejas*G103)+(P9AvanSpi!x_equipo_4* H103)+(P9AvanSpi!Grupal*I103))*E103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((P9AvanSpi!Tot_alumnos*F104)+(P9AvanSpi!X_parejas*G104)+(P9AvanSpi!x_equipo_4* H104)+(P9AvanSpi!Grupal*I104))*E104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((P9AvanSpi!Tot_alumnos*F105)+(P9AvanSpi!X_parejas*G105)+(P9AvanSpi!x_equipo_4* H105)+(P9AvanSpi!Grupal*I105))*E105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((P9AvanSpi!Tot_alumnos*F106)+(P9AvanSpi!X_parejas*G106)+(P9AvanSpi!x_equipo_4* H106)+(P9AvanSpi!Grupal*I106))*E106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((P9AvanSpi!Tot_alumnos*F107)+(P9AvanSpi!X_parejas*G107)+(P9AvanSpi!x_equipo_4* H107)+(P9AvanSpi!Grupal*I107))*E107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((P9AvanSpi!Tot_alumnos*F108)+(P9AvanSpi!X_parejas*G108)+(P9AvanSpi!x_equipo_4* H108)+(P9AvanSpi!Grupal*I108))*E108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((P9AvanSpi!Tot_alumnos*F109)+(P9AvanSpi!X_parejas*G109)+(P9AvanSpi!x_equipo_4* H109)+(P9AvanSpi!Grupal*I109))*E109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((P9AvanSpi!Tot_alumnos*F110)+(P9AvanSpi!X_parejas*G110)+(P9AvanSpi!x_equipo_4* H110)+(P9AvanSpi!Grupal*I110))*E110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((P9AvanSpi!Tot_alumnos*F111)+(P9AvanSpi!X_parejas*G111)+(P9AvanSpi!x_equipo_4* H111)+(P9AvanSpi!Grupal*I111))*E111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((P9AvanSpi!Tot_alumnos*F112)+(P9AvanSpi!X_parejas*G112)+(P9AvanSpi!x_equipo_4* H112)+(P9AvanSpi!Grupal*I112))*E112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((P9AvanSpi!Tot_alumnos*F113)+(P9AvanSpi!X_parejas*G113)+(P9AvanSpi!x_equipo_4* H113)+(P9AvanSpi!Grupal*I113))*E113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((P9AvanSpi!Tot_alumnos*F114)+(P9AvanSpi!X_parejas*G114)+(P9AvanSpi!x_equipo_4* H114)+(P9AvanSpi!Grupal*I114))*E114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((P9AvanSpi!Tot_alumnos*F115)+(P9AvanSpi!X_parejas*G115)+(P9AvanSpi!x_equipo_4* H115)+(P9AvanSpi!Grupal*I115))*E115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((P9AvanSpi!Tot_alumnos*F116)+(P9AvanSpi!X_parejas*G116)+(P9AvanSpi!x_equipo_4* H116)+(P9AvanSpi!Grupal*I116))*E116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1.0</v>
      </c>
      <c r="F117" s="113" t="b">
        <v>1</v>
      </c>
      <c r="G117" s="113" t="b">
        <v>0</v>
      </c>
      <c r="H117" s="113" t="b">
        <v>0</v>
      </c>
      <c r="I117" s="113" t="b">
        <v>0</v>
      </c>
      <c r="J117" s="196">
        <f>((P9AvanSpi!Tot_alumnos*F117)+(P9AvanSpi!X_parejas*G117)+(P9AvanSpi!x_equipo_4* H117)+(P9AvanSpi!Grupal*I117))*E117</f>
        <v>8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1.0</v>
      </c>
      <c r="F118" s="113" t="b">
        <v>1</v>
      </c>
      <c r="G118" s="113" t="b">
        <v>0</v>
      </c>
      <c r="H118" s="113" t="b">
        <v>0</v>
      </c>
      <c r="I118" s="113" t="b">
        <v>0</v>
      </c>
      <c r="J118" s="196">
        <f>((P9AvanSpi!Tot_alumnos*F118)+(P9AvanSpi!X_parejas*G118)+(P9AvanSpi!x_equipo_4* H118)+(P9AvanSpi!Grupal*I118))*E118</f>
        <v>8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1.0</v>
      </c>
      <c r="F119" s="113" t="b">
        <v>1</v>
      </c>
      <c r="G119" s="113" t="b">
        <v>0</v>
      </c>
      <c r="H119" s="113" t="b">
        <v>0</v>
      </c>
      <c r="I119" s="113" t="b">
        <v>0</v>
      </c>
      <c r="J119" s="196">
        <f>((P9AvanSpi!Tot_alumnos*F119)+(P9AvanSpi!X_parejas*G119)+(P9AvanSpi!x_equipo_4* H119)+(P9AvanSpi!Grupal*I119))*E119</f>
        <v>8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1.0</v>
      </c>
      <c r="F120" s="113" t="b">
        <v>1</v>
      </c>
      <c r="G120" s="113" t="b">
        <v>0</v>
      </c>
      <c r="H120" s="113" t="b">
        <v>0</v>
      </c>
      <c r="I120" s="113" t="b">
        <v>0</v>
      </c>
      <c r="J120" s="196">
        <f>((P9AvanSpi!Tot_alumnos*F120)+(P9AvanSpi!X_parejas*G120)+(P9AvanSpi!x_equipo_4* H120)+(P9AvanSpi!Grupal*I120))*E120</f>
        <v>8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((P9AvanSpi!Tot_alumnos*F121)+(P9AvanSpi!X_parejas*G121)+(P9AvanSpi!x_equipo_4* H121)+(P9AvanSpi!Grupal*I121))*E121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((P9AvanSpi!Tot_alumnos*F122)+(P9AvanSpi!X_parejas*G122)+(P9AvanSpi!x_equipo_4* H122)+(P9AvanSpi!Grupal*I122))*E122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((P9AvanSpi!Tot_alumnos*F123)+(P9AvanSpi!X_parejas*G123)+(P9AvanSpi!x_equipo_4* H123)+(P9AvanSpi!Grupal*I123))*E123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((P9AvanSpi!Tot_alumnos*F124)+(P9AvanSpi!X_parejas*G124)+(P9AvanSpi!x_equipo_4* H124)+(P9AvanSpi!Grupal*I124))*E124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((P9AvanSpi!Tot_alumnos*F125)+(P9AvanSpi!X_parejas*G125)+(P9AvanSpi!x_equipo_4* H125)+(P9AvanSpi!Grupal*I125))*E125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((P9AvanSpi!Tot_alumnos*F126)+(P9AvanSpi!X_parejas*G126)+(P9AvanSpi!x_equipo_4* H126)+(P9AvanSpi!Grupal*I126))*E126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((P9AvanSpi!Tot_alumnos*F127)+(P9AvanSpi!X_parejas*G127)+(P9AvanSpi!x_equipo_4* H127)+(P9AvanSpi!Grupal*I127))*E127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((P9AvanSpi!Tot_alumnos*F128)+(P9AvanSpi!X_parejas*G128)+(P9AvanSpi!x_equipo_4* H128)+(P9AvanSpi!Grupal*I128))*E128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((P9AvanSpi!Tot_alumnos*F129)+(P9AvanSpi!X_parejas*G129)+(P9AvanSpi!x_equipo_4* H129)+(P9AvanSpi!Grupal*I129))*E129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((P9AvanSpi!Tot_alumnos*F130)+(P9AvanSpi!X_parejas*G130)+(P9AvanSpi!x_equipo_4* H130)+(P9AvanSpi!Grupal*I130))*E130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((P9AvanSpi!Tot_alumnos*F131)+(P9AvanSpi!X_parejas*G131)+(P9AvanSpi!x_equipo_4* H131)+(P9AvanSpi!Grupal*I131))*E131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((P9AvanSpi!Tot_alumnos*F132)+(P9AvanSpi!X_parejas*G132)+(P9AvanSpi!x_equipo_4* H132)+(P9AvanSpi!Grupal*I132))*E132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((P9AvanSpi!Tot_alumnos*F133)+(P9AvanSpi!X_parejas*G133)+(P9AvanSpi!x_equipo_4* H133)+(P9AvanSpi!Grupal*I133))*E133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((P9AvanSpi!Tot_alumnos*F134)+(P9AvanSpi!X_parejas*G134)+(P9AvanSpi!x_equipo_4* H134)+(P9AvanSpi!Grupal*I134))*E134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((P9AvanSpi!Tot_alumnos*F135)+(P9AvanSpi!X_parejas*G135)+(P9AvanSpi!x_equipo_4* H135)+(P9AvanSpi!Grupal*I135))*E135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((P9AvanSpi!Tot_alumnos*F136)+(P9AvanSpi!X_parejas*G136)+(P9AvanSpi!x_equipo_4* H136)+(P9AvanSpi!Grupal*I136))*E136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((P9AvanSpi!Tot_alumnos*F137)+(P9AvanSpi!X_parejas*G137)+(P9AvanSpi!x_equipo_4* H137)+(P9AvanSpi!Grupal*I137))*E137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((P9AvanSpi!Tot_alumnos*F138)+(P9AvanSpi!X_parejas*G138)+(P9AvanSpi!x_equipo_4* H138)+(P9AvanSpi!Grupal*I138))*E138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((P9AvanSpi!Tot_alumnos*F139)+(P9AvanSpi!X_parejas*G139)+(P9AvanSpi!x_equipo_4* H139)+(P9AvanSpi!Grupal*I139))*E139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((P9AvanSpi!Tot_alumnos*F140)+(P9AvanSpi!X_parejas*G140)+(P9AvanSpi!x_equipo_4* H140)+(P9AvanSpi!Grupal*I140))*E140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((P9AvanSpi!Tot_alumnos*F141)+(P9AvanSpi!X_parejas*G141)+(P9AvanSpi!x_equipo_4* H141)+(P9AvanSpi!Grupal*I141))*E141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((P9AvanSpi!Tot_alumnos*F142)+(P9AvanSpi!X_parejas*G142)+(P9AvanSpi!x_equipo_4* H142)+(P9AvanSpi!Grupal*I142))*E142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((P9AvanSpi!Tot_alumnos*F143)+(P9AvanSpi!X_parejas*G143)+(P9AvanSpi!x_equipo_4* H143)+(P9AvanSpi!Grupal*I143))*E143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((P9AvanSpi!Tot_alumnos*F144)+(P9AvanSpi!X_parejas*G144)+(P9AvanSpi!x_equipo_4* H144)+(P9AvanSpi!Grupal*I144))*E144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((P9AvanSpi!Tot_alumnos*F145)+(P9AvanSpi!X_parejas*G145)+(P9AvanSpi!x_equipo_4* H145)+(P9AvanSpi!Grupal*I145))*E145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((P9AvanSpi!Tot_alumnos*F146)+(P9AvanSpi!X_parejas*G146)+(P9AvanSpi!x_equipo_4* H146)+(P9AvanSpi!Grupal*I146))*E146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((P9AvanSpi!Tot_alumnos*F147)+(P9AvanSpi!X_parejas*G147)+(P9AvanSpi!x_equipo_4* H147)+(P9AvanSpi!Grupal*I147))*E147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((P9AvanSpi!Tot_alumnos*F148)+(P9AvanSpi!X_parejas*G148)+(P9AvanSpi!x_equipo_4* H148)+(P9AvanSpi!Grupal*I148))*E148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((P9AvanSpi!Tot_alumnos*F149)+(P9AvanSpi!X_parejas*G149)+(P9AvanSpi!x_equipo_4* H149)+(P9AvanSpi!Grupal*I149))*E149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((P9AvanSpi!Tot_alumnos*F150)+(P9AvanSpi!X_parejas*G150)+(P9AvanSpi!x_equipo_4* H150)+(P9AvanSpi!Grupal*I150))*E150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((P9AvanSpi!Tot_alumnos*F151)+(P9AvanSpi!X_parejas*G151)+(P9AvanSpi!x_equipo_4* H151)+(P9AvanSpi!Grupal*I151))*E151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((P9AvanSpi!Tot_alumnos*F152)+(P9AvanSpi!X_parejas*G152)+(P9AvanSpi!x_equipo_4* H152)+(P9AvanSpi!Grupal*I152))*E152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">
        <v>330</v>
      </c>
      <c r="C153" s="188">
        <f>PLANTILLA!153:153</f>
        <v>1</v>
      </c>
      <c r="D153" s="190" t="str">
        <f>PLANTILLA!153:153</f>
        <v>Kit</v>
      </c>
      <c r="E153" s="195">
        <v>1.0</v>
      </c>
      <c r="F153" s="113" t="b">
        <v>0</v>
      </c>
      <c r="G153" s="113" t="b">
        <v>0</v>
      </c>
      <c r="H153" s="113" t="b">
        <v>1</v>
      </c>
      <c r="I153" s="113" t="b">
        <v>0</v>
      </c>
      <c r="J153" s="196">
        <f>((P9AvanSpi!Tot_alumnos*F153)+(P9AvanSpi!X_parejas*G153)+(P9AvanSpi!x_equipo_4* H153)+(P9AvanSpi!Grupal*I153))*E153</f>
        <v>2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((P9AvanSpi!Tot_alumnos*F154)+(P9AvanSpi!X_parejas*G154)+(P9AvanSpi!x_equipo_4* H154)+(P9AvanSpi!Grupal*I154))*E154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((P9AvanSpi!Tot_alumnos*F155)+(P9AvanSpi!X_parejas*G155)+(P9AvanSpi!x_equipo_4* H155)+(P9AvanSpi!Grupal*I155))*E155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((P9AvanSpi!Tot_alumnos*F156)+(P9AvanSpi!X_parejas*G156)+(P9AvanSpi!x_equipo_4* H156)+(P9AvanSpi!Grupal*I156))*E156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((P9AvanSpi!Tot_alumnos*F157)+(P9AvanSpi!X_parejas*G157)+(P9AvanSpi!x_equipo_4* H157)+(P9AvanSpi!Grupal*I157))*E157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((P9AvanSpi!Tot_alumnos*F158)+(P9AvanSpi!X_parejas*G158)+(P9AvanSpi!x_equipo_4* H158)+(P9AvanSpi!Grupal*I158))*E158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((P9AvanSpi!Tot_alumnos*F159)+(P9AvanSpi!X_parejas*G159)+(P9AvanSpi!x_equipo_4* H159)+(P9AvanSpi!Grupal*I159))*E159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((P9AvanSpi!Tot_alumnos*F160)+(P9AvanSpi!X_parejas*G160)+(P9AvanSpi!x_equipo_4* H160)+(P9AvanSpi!Grupal*I160))*E160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((P9AvanSpi!Tot_alumnos*F161)+(P9AvanSpi!X_parejas*G161)+(P9AvanSpi!x_equipo_4* H161)+(P9AvanSpi!Grupal*I161))*E161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((P9AvanSpi!Tot_alumnos*F162)+(P9AvanSpi!X_parejas*G162)+(P9AvanSpi!x_equipo_4* H162)+(P9AvanSpi!Grupal*I162))*E162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((P9AvanSpi!Tot_alumnos*F163)+(P9AvanSpi!X_parejas*G163)+(P9AvanSpi!x_equipo_4* H163)+(P9AvanSpi!Grupal*I163))*E163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((P9AvanSpi!Tot_alumnos*F164)+(P9AvanSpi!X_parejas*G164)+(P9AvanSpi!x_equipo_4* H164)+(P9AvanSpi!Grupal*I164))*E164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((P9AvanSpi!Tot_alumnos*F165)+(P9AvanSpi!X_parejas*G165)+(P9AvanSpi!x_equipo_4* H165)+(P9AvanSpi!Grupal*I165))*E165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((P9AvanSpi!Tot_alumnos*F166)+(P9AvanSpi!X_parejas*G166)+(P9AvanSpi!x_equipo_4* H166)+(P9AvanSpi!Grupal*I166))*E166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436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437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((P10AvanEv3!Tot_alumnos*F7)+(P10AvanEv3!X_parejas*G7)+(P10AvanEv3!x_equipo_4* H7)+(P10AvanEv3!Grupal*I7))*E7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((P10AvanEv3!Tot_alumnos*F8)+(P10AvanEv3!X_parejas*G8)+(P10AvanEv3!x_equipo_4* H8)+(P10AvanEv3!Grupal*I8))*E8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((P10AvanEv3!Tot_alumnos*F9)+(P10AvanEv3!X_parejas*G9)+(P10AvanEv3!x_equipo_4* H9)+(P10AvanEv3!Grupal*I9))*E9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((P10AvanEv3!Tot_alumnos*F10)+(P10AvanEv3!X_parejas*G10)+(P10AvanEv3!x_equipo_4* H10)+(P10AvanEv3!Grupal*I10))*E10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((P10AvanEv3!Tot_alumnos*F11)+(P10AvanEv3!X_parejas*G11)+(P10AvanEv3!x_equipo_4* H11)+(P10AvanEv3!Grupal*I11))*E11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((P10AvanEv3!Tot_alumnos*F12)+(P10AvanEv3!X_parejas*G12)+(P10AvanEv3!x_equipo_4* H12)+(P10AvanEv3!Grupal*I12))*E12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((P10AvanEv3!Tot_alumnos*F13)+(P10AvanEv3!X_parejas*G13)+(P10AvanEv3!x_equipo_4* H13)+(P10AvanEv3!Grupal*I13))*E13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((P10AvanEv3!Tot_alumnos*F14)+(P10AvanEv3!X_parejas*G14)+(P10AvanEv3!x_equipo_4* H14)+(P10AvanEv3!Grupal*I14))*E14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((P10AvanEv3!Tot_alumnos*F15)+(P10AvanEv3!X_parejas*G15)+(P10AvanEv3!x_equipo_4* H15)+(P10AvanEv3!Grupal*I15))*E15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1.0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((P10AvanEv3!Tot_alumnos*F16)+(P10AvanEv3!X_parejas*G16)+(P10AvanEv3!x_equipo_4* H16)+(P10AvanEv3!Grupal*I16))*E16</f>
        <v>2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((P10AvanEv3!Tot_alumnos*F17)+(P10AvanEv3!X_parejas*G17)+(P10AvanEv3!x_equipo_4* H17)+(P10AvanEv3!Grupal*I17))*E17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((P10AvanEv3!Tot_alumnos*F18)+(P10AvanEv3!X_parejas*G18)+(P10AvanEv3!x_equipo_4* H18)+(P10AvanEv3!Grupal*I18))*E18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((P10AvanEv3!Tot_alumnos*F19)+(P10AvanEv3!X_parejas*G19)+(P10AvanEv3!x_equipo_4* H19)+(P10AvanEv3!Grupal*I19))*E19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((P10AvanEv3!Tot_alumnos*F20)+(P10AvanEv3!X_parejas*G20)+(P10AvanEv3!x_equipo_4* H20)+(P10AvanEv3!Grupal*I20))*E20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((P10AvanEv3!Tot_alumnos*F21)+(P10AvanEv3!X_parejas*G21)+(P10AvanEv3!x_equipo_4* H21)+(P10AvanEv3!Grupal*I21))*E21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((P10AvanEv3!Tot_alumnos*F22)+(P10AvanEv3!X_parejas*G22)+(P10AvanEv3!x_equipo_4* H22)+(P10AvanEv3!Grupal*I22))*E22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((P10AvanEv3!Tot_alumnos*F23)+(P10AvanEv3!X_parejas*G23)+(P10AvanEv3!x_equipo_4* H23)+(P10AvanEv3!Grupal*I23))*E23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((P10AvanEv3!Tot_alumnos*F24)+(P10AvanEv3!X_parejas*G24)+(P10AvanEv3!x_equipo_4* H24)+(P10AvanEv3!Grupal*I24))*E24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((P10AvanEv3!Tot_alumnos*F25)+(P10AvanEv3!X_parejas*G25)+(P10AvanEv3!x_equipo_4* H25)+(P10AvanEv3!Grupal*I25))*E25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((P10AvanEv3!Tot_alumnos*F26)+(P10AvanEv3!X_parejas*G26)+(P10AvanEv3!x_equipo_4* H26)+(P10AvanEv3!Grupal*I26))*E26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((P10AvanEv3!Tot_alumnos*F27)+(P10AvanEv3!X_parejas*G27)+(P10AvanEv3!x_equipo_4* H27)+(P10AvanEv3!Grupal*I27))*E27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((P10AvanEv3!Tot_alumnos*F28)+(P10AvanEv3!X_parejas*G28)+(P10AvanEv3!x_equipo_4* H28)+(P10AvanEv3!Grupal*I28))*E28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((P10AvanEv3!Tot_alumnos*F29)+(P10AvanEv3!X_parejas*G29)+(P10AvanEv3!x_equipo_4* H29)+(P10AvanEv3!Grupal*I29))*E29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((P10AvanEv3!Tot_alumnos*F30)+(P10AvanEv3!X_parejas*G30)+(P10AvanEv3!x_equipo_4* H30)+(P10AvanEv3!Grupal*I30))*E30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((P10AvanEv3!Tot_alumnos*F31)+(P10AvanEv3!X_parejas*G31)+(P10AvanEv3!x_equipo_4* H31)+(P10AvanEv3!Grupal*I31))*E31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((P10AvanEv3!Tot_alumnos*F32)+(P10AvanEv3!X_parejas*G32)+(P10AvanEv3!x_equipo_4* H32)+(P10AvanEv3!Grupal*I32))*E32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((P10AvanEv3!Tot_alumnos*F33)+(P10AvanEv3!X_parejas*G33)+(P10AvanEv3!x_equipo_4* H33)+(P10AvanEv3!Grupal*I33))*E33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((P10AvanEv3!Tot_alumnos*F34)+(P10AvanEv3!X_parejas*G34)+(P10AvanEv3!x_equipo_4* H34)+(P10AvanEv3!Grupal*I34))*E34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((P10AvanEv3!Tot_alumnos*F35)+(P10AvanEv3!X_parejas*G35)+(P10AvanEv3!x_equipo_4* H35)+(P10AvanEv3!Grupal*I35))*E35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((P10AvanEv3!Tot_alumnos*F36)+(P10AvanEv3!X_parejas*G36)+(P10AvanEv3!x_equipo_4* H36)+(P10AvanEv3!Grupal*I36))*E36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((P10AvanEv3!Tot_alumnos*F37)+(P10AvanEv3!X_parejas*G37)+(P10AvanEv3!x_equipo_4* H37)+(P10AvanEv3!Grupal*I37))*E37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((P10AvanEv3!Tot_alumnos*F38)+(P10AvanEv3!X_parejas*G38)+(P10AvanEv3!x_equipo_4* H38)+(P10AvanEv3!Grupal*I38))*E38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((P10AvanEv3!Tot_alumnos*F39)+(P10AvanEv3!X_parejas*G39)+(P10AvanEv3!x_equipo_4* H39)+(P10AvanEv3!Grupal*I39))*E39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((P10AvanEv3!Tot_alumnos*F40)+(P10AvanEv3!X_parejas*G40)+(P10AvanEv3!x_equipo_4* H40)+(P10AvanEv3!Grupal*I40))*E40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((P10AvanEv3!Tot_alumnos*F41)+(P10AvanEv3!X_parejas*G41)+(P10AvanEv3!x_equipo_4* H41)+(P10AvanEv3!Grupal*I41))*E41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((P10AvanEv3!Tot_alumnos*F42)+(P10AvanEv3!X_parejas*G42)+(P10AvanEv3!x_equipo_4* H42)+(P10AvanEv3!Grupal*I42))*E42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((P10AvanEv3!Tot_alumnos*F43)+(P10AvanEv3!X_parejas*G43)+(P10AvanEv3!x_equipo_4* H43)+(P10AvanEv3!Grupal*I43))*E43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((P10AvanEv3!Tot_alumnos*F44)+(P10AvanEv3!X_parejas*G44)+(P10AvanEv3!x_equipo_4* H44)+(P10AvanEv3!Grupal*I44))*E44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((P10AvanEv3!Tot_alumnos*F45)+(P10AvanEv3!X_parejas*G45)+(P10AvanEv3!x_equipo_4* H45)+(P10AvanEv3!Grupal*I45))*E45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((P10AvanEv3!Tot_alumnos*F46)+(P10AvanEv3!X_parejas*G46)+(P10AvanEv3!x_equipo_4* H46)+(P10AvanEv3!Grupal*I46))*E46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((P10AvanEv3!Tot_alumnos*F47)+(P10AvanEv3!X_parejas*G47)+(P10AvanEv3!x_equipo_4* H47)+(P10AvanEv3!Grupal*I47))*E47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((P10AvanEv3!Tot_alumnos*F48)+(P10AvanEv3!X_parejas*G48)+(P10AvanEv3!x_equipo_4* H48)+(P10AvanEv3!Grupal*I48))*E48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((P10AvanEv3!Tot_alumnos*F49)+(P10AvanEv3!X_parejas*G49)+(P10AvanEv3!x_equipo_4* H49)+(P10AvanEv3!Grupal*I49))*E49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((P10AvanEv3!Tot_alumnos*F50)+(P10AvanEv3!X_parejas*G50)+(P10AvanEv3!x_equipo_4* H50)+(P10AvanEv3!Grupal*I50))*E50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((P10AvanEv3!Tot_alumnos*F51)+(P10AvanEv3!X_parejas*G51)+(P10AvanEv3!x_equipo_4* H51)+(P10AvanEv3!Grupal*I51))*E51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((P10AvanEv3!Tot_alumnos*F52)+(P10AvanEv3!X_parejas*G52)+(P10AvanEv3!x_equipo_4* H52)+(P10AvanEv3!Grupal*I52))*E52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((P10AvanEv3!Tot_alumnos*F53)+(P10AvanEv3!X_parejas*G53)+(P10AvanEv3!x_equipo_4* H53)+(P10AvanEv3!Grupal*I53))*E53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((P10AvanEv3!Tot_alumnos*F54)+(P10AvanEv3!X_parejas*G54)+(P10AvanEv3!x_equipo_4* H54)+(P10AvanEv3!Grupal*I54))*E54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((P10AvanEv3!Tot_alumnos*F55)+(P10AvanEv3!X_parejas*G55)+(P10AvanEv3!x_equipo_4* H55)+(P10AvanEv3!Grupal*I55))*E55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((P10AvanEv3!Tot_alumnos*F56)+(P10AvanEv3!X_parejas*G56)+(P10AvanEv3!x_equipo_4* H56)+(P10AvanEv3!Grupal*I56))*E56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((P10AvanEv3!Tot_alumnos*F57)+(P10AvanEv3!X_parejas*G57)+(P10AvanEv3!x_equipo_4* H57)+(P10AvanEv3!Grupal*I57))*E57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((P10AvanEv3!Tot_alumnos*F58)+(P10AvanEv3!X_parejas*G58)+(P10AvanEv3!x_equipo_4* H58)+(P10AvanEv3!Grupal*I58))*E58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((P10AvanEv3!Tot_alumnos*F59)+(P10AvanEv3!X_parejas*G59)+(P10AvanEv3!x_equipo_4* H59)+(P10AvanEv3!Grupal*I59))*E59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((P10AvanEv3!Tot_alumnos*F60)+(P10AvanEv3!X_parejas*G60)+(P10AvanEv3!x_equipo_4* H60)+(P10AvanEv3!Grupal*I60))*E60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((P10AvanEv3!Tot_alumnos*F61)+(P10AvanEv3!X_parejas*G61)+(P10AvanEv3!x_equipo_4* H61)+(P10AvanEv3!Grupal*I61))*E61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((P10AvanEv3!Tot_alumnos*F62)+(P10AvanEv3!X_parejas*G62)+(P10AvanEv3!x_equipo_4* H62)+(P10AvanEv3!Grupal*I62))*E62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((P10AvanEv3!Tot_alumnos*F63)+(P10AvanEv3!X_parejas*G63)+(P10AvanEv3!x_equipo_4* H63)+(P10AvanEv3!Grupal*I63))*E63</f>
        <v>0</v>
      </c>
    </row>
    <row r="64" ht="15.75" customHeight="1">
      <c r="A64" s="171" t="s">
        <v>281</v>
      </c>
      <c r="B64" s="171" t="s">
        <v>438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((P10AvanEv3!Tot_alumnos*F64)+(P10AvanEv3!X_parejas*G64)+(P10AvanEv3!x_equipo_4* H64)+(P10AvanEv3!Grupal*I64))*E64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((P10AvanEv3!Tot_alumnos*F65)+(P10AvanEv3!X_parejas*G65)+(P10AvanEv3!x_equipo_4* H65)+(P10AvanEv3!Grupal*I65))*E65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((P10AvanEv3!Tot_alumnos*F66)+(P10AvanEv3!X_parejas*G66)+(P10AvanEv3!x_equipo_4* H66)+(P10AvanEv3!Grupal*I66))*E66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((P10AvanEv3!Tot_alumnos*F67)+(P10AvanEv3!X_parejas*G67)+(P10AvanEv3!x_equipo_4* H67)+(P10AvanEv3!Grupal*I67))*E67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((P10AvanEv3!Tot_alumnos*F68)+(P10AvanEv3!X_parejas*G68)+(P10AvanEv3!x_equipo_4* H68)+(P10AvanEv3!Grupal*I68))*E68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((P10AvanEv3!Tot_alumnos*F69)+(P10AvanEv3!X_parejas*G69)+(P10AvanEv3!x_equipo_4* H69)+(P10AvanEv3!Grupal*I69))*E69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((P10AvanEv3!Tot_alumnos*F70)+(P10AvanEv3!X_parejas*G70)+(P10AvanEv3!x_equipo_4* H70)+(P10AvanEv3!Grupal*I70))*E70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((P10AvanEv3!Tot_alumnos*F71)+(P10AvanEv3!X_parejas*G71)+(P10AvanEv3!x_equipo_4* H71)+(P10AvanEv3!Grupal*I71))*E71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((P10AvanEv3!Tot_alumnos*F72)+(P10AvanEv3!X_parejas*G72)+(P10AvanEv3!x_equipo_4* H72)+(P10AvanEv3!Grupal*I72))*E72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((P10AvanEv3!Tot_alumnos*F73)+(P10AvanEv3!X_parejas*G73)+(P10AvanEv3!x_equipo_4* H73)+(P10AvanEv3!Grupal*I73))*E73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((P10AvanEv3!Tot_alumnos*F74)+(P10AvanEv3!X_parejas*G74)+(P10AvanEv3!x_equipo_4* H74)+(P10AvanEv3!Grupal*I74))*E74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((P10AvanEv3!Tot_alumnos*F75)+(P10AvanEv3!X_parejas*G75)+(P10AvanEv3!x_equipo_4* H75)+(P10AvanEv3!Grupal*I75))*E75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((P10AvanEv3!Tot_alumnos*F76)+(P10AvanEv3!X_parejas*G76)+(P10AvanEv3!x_equipo_4* H76)+(P10AvanEv3!Grupal*I76))*E76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((P10AvanEv3!Tot_alumnos*F77)+(P10AvanEv3!X_parejas*G77)+(P10AvanEv3!x_equipo_4* H77)+(P10AvanEv3!Grupal*I77))*E77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((P10AvanEv3!Tot_alumnos*F78)+(P10AvanEv3!X_parejas*G78)+(P10AvanEv3!x_equipo_4* H78)+(P10AvanEv3!Grupal*I78))*E78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((P10AvanEv3!Tot_alumnos*F79)+(P10AvanEv3!X_parejas*G79)+(P10AvanEv3!x_equipo_4* H79)+(P10AvanEv3!Grupal*I79))*E79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((P10AvanEv3!Tot_alumnos*F80)+(P10AvanEv3!X_parejas*G80)+(P10AvanEv3!x_equipo_4* H80)+(P10AvanEv3!Grupal*I80))*E80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((P10AvanEv3!Tot_alumnos*F81)+(P10AvanEv3!X_parejas*G81)+(P10AvanEv3!x_equipo_4* H81)+(P10AvanEv3!Grupal*I81))*E81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((P10AvanEv3!Tot_alumnos*F82)+(P10AvanEv3!X_parejas*G82)+(P10AvanEv3!x_equipo_4* H82)+(P10AvanEv3!Grupal*I82))*E82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((P10AvanEv3!Tot_alumnos*F83)+(P10AvanEv3!X_parejas*G83)+(P10AvanEv3!x_equipo_4* H83)+(P10AvanEv3!Grupal*I83))*E83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((P10AvanEv3!Tot_alumnos*F84)+(P10AvanEv3!X_parejas*G84)+(P10AvanEv3!x_equipo_4* H84)+(P10AvanEv3!Grupal*I84))*E84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((P10AvanEv3!Tot_alumnos*F85)+(P10AvanEv3!X_parejas*G85)+(P10AvanEv3!x_equipo_4* H85)+(P10AvanEv3!Grupal*I85))*E85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((P10AvanEv3!Tot_alumnos*F86)+(P10AvanEv3!X_parejas*G86)+(P10AvanEv3!x_equipo_4* H86)+(P10AvanEv3!Grupal*I86))*E86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((P10AvanEv3!Tot_alumnos*F87)+(P10AvanEv3!X_parejas*G87)+(P10AvanEv3!x_equipo_4* H87)+(P10AvanEv3!Grupal*I87))*E87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((P10AvanEv3!Tot_alumnos*F88)+(P10AvanEv3!X_parejas*G88)+(P10AvanEv3!x_equipo_4* H88)+(P10AvanEv3!Grupal*I88))*E88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((P10AvanEv3!Tot_alumnos*F89)+(P10AvanEv3!X_parejas*G89)+(P10AvanEv3!x_equipo_4* H89)+(P10AvanEv3!Grupal*I89))*E89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((P10AvanEv3!Tot_alumnos*F90)+(P10AvanEv3!X_parejas*G90)+(P10AvanEv3!x_equipo_4* H90)+(P10AvanEv3!Grupal*I90))*E90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((P10AvanEv3!Tot_alumnos*F91)+(P10AvanEv3!X_parejas*G91)+(P10AvanEv3!x_equipo_4* H91)+(P10AvanEv3!Grupal*I91))*E91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((P10AvanEv3!Tot_alumnos*F92)+(P10AvanEv3!X_parejas*G92)+(P10AvanEv3!x_equipo_4* H92)+(P10AvanEv3!Grupal*I92))*E92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((P10AvanEv3!Tot_alumnos*F93)+(P10AvanEv3!X_parejas*G93)+(P10AvanEv3!x_equipo_4* H93)+(P10AvanEv3!Grupal*I93))*E93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((P10AvanEv3!Tot_alumnos*F94)+(P10AvanEv3!X_parejas*G94)+(P10AvanEv3!x_equipo_4* H94)+(P10AvanEv3!Grupal*I94))*E94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((P10AvanEv3!Tot_alumnos*F95)+(P10AvanEv3!X_parejas*G95)+(P10AvanEv3!x_equipo_4* H95)+(P10AvanEv3!Grupal*I95))*E95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((P10AvanEv3!Tot_alumnos*F96)+(P10AvanEv3!X_parejas*G96)+(P10AvanEv3!x_equipo_4* H96)+(P10AvanEv3!Grupal*I96))*E96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((P10AvanEv3!Tot_alumnos*F97)+(P10AvanEv3!X_parejas*G97)+(P10AvanEv3!x_equipo_4* H97)+(P10AvanEv3!Grupal*I97))*E97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((P10AvanEv3!Tot_alumnos*F98)+(P10AvanEv3!X_parejas*G98)+(P10AvanEv3!x_equipo_4* H98)+(P10AvanEv3!Grupal*I98))*E98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((P10AvanEv3!Tot_alumnos*F99)+(P10AvanEv3!X_parejas*G99)+(P10AvanEv3!x_equipo_4* H99)+(P10AvanEv3!Grupal*I99))*E99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((P10AvanEv3!Tot_alumnos*F100)+(P10AvanEv3!X_parejas*G100)+(P10AvanEv3!x_equipo_4* H100)+(P10AvanEv3!Grupal*I100))*E100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((P10AvanEv3!Tot_alumnos*F101)+(P10AvanEv3!X_parejas*G101)+(P10AvanEv3!x_equipo_4* H101)+(P10AvanEv3!Grupal*I101))*E101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((P10AvanEv3!Tot_alumnos*F102)+(P10AvanEv3!X_parejas*G102)+(P10AvanEv3!x_equipo_4* H102)+(P10AvanEv3!Grupal*I102))*E102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((P10AvanEv3!Tot_alumnos*F103)+(P10AvanEv3!X_parejas*G103)+(P10AvanEv3!x_equipo_4* H103)+(P10AvanEv3!Grupal*I103))*E103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((P10AvanEv3!Tot_alumnos*F104)+(P10AvanEv3!X_parejas*G104)+(P10AvanEv3!x_equipo_4* H104)+(P10AvanEv3!Grupal*I104))*E104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((P10AvanEv3!Tot_alumnos*F105)+(P10AvanEv3!X_parejas*G105)+(P10AvanEv3!x_equipo_4* H105)+(P10AvanEv3!Grupal*I105))*E105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((P10AvanEv3!Tot_alumnos*F106)+(P10AvanEv3!X_parejas*G106)+(P10AvanEv3!x_equipo_4* H106)+(P10AvanEv3!Grupal*I106))*E106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((P10AvanEv3!Tot_alumnos*F107)+(P10AvanEv3!X_parejas*G107)+(P10AvanEv3!x_equipo_4* H107)+(P10AvanEv3!Grupal*I107))*E107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((P10AvanEv3!Tot_alumnos*F108)+(P10AvanEv3!X_parejas*G108)+(P10AvanEv3!x_equipo_4* H108)+(P10AvanEv3!Grupal*I108))*E108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((P10AvanEv3!Tot_alumnos*F109)+(P10AvanEv3!X_parejas*G109)+(P10AvanEv3!x_equipo_4* H109)+(P10AvanEv3!Grupal*I109))*E109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((P10AvanEv3!Tot_alumnos*F110)+(P10AvanEv3!X_parejas*G110)+(P10AvanEv3!x_equipo_4* H110)+(P10AvanEv3!Grupal*I110))*E110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((P10AvanEv3!Tot_alumnos*F111)+(P10AvanEv3!X_parejas*G111)+(P10AvanEv3!x_equipo_4* H111)+(P10AvanEv3!Grupal*I111))*E111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((P10AvanEv3!Tot_alumnos*F112)+(P10AvanEv3!X_parejas*G112)+(P10AvanEv3!x_equipo_4* H112)+(P10AvanEv3!Grupal*I112))*E112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((P10AvanEv3!Tot_alumnos*F113)+(P10AvanEv3!X_parejas*G113)+(P10AvanEv3!x_equipo_4* H113)+(P10AvanEv3!Grupal*I113))*E113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((P10AvanEv3!Tot_alumnos*F114)+(P10AvanEv3!X_parejas*G114)+(P10AvanEv3!x_equipo_4* H114)+(P10AvanEv3!Grupal*I114))*E114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((P10AvanEv3!Tot_alumnos*F115)+(P10AvanEv3!X_parejas*G115)+(P10AvanEv3!x_equipo_4* H115)+(P10AvanEv3!Grupal*I115))*E115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((P10AvanEv3!Tot_alumnos*F116)+(P10AvanEv3!X_parejas*G116)+(P10AvanEv3!x_equipo_4* H116)+(P10AvanEv3!Grupal*I116))*E116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((P10AvanEv3!Tot_alumnos*F117)+(P10AvanEv3!X_parejas*G117)+(P10AvanEv3!x_equipo_4* H117)+(P10AvanEv3!Grupal*I117))*E117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((P10AvanEv3!Tot_alumnos*F118)+(P10AvanEv3!X_parejas*G118)+(P10AvanEv3!x_equipo_4* H118)+(P10AvanEv3!Grupal*I118))*E118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((P10AvanEv3!Tot_alumnos*F119)+(P10AvanEv3!X_parejas*G119)+(P10AvanEv3!x_equipo_4* H119)+(P10AvanEv3!Grupal*I119))*E119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((P10AvanEv3!Tot_alumnos*F120)+(P10AvanEv3!X_parejas*G120)+(P10AvanEv3!x_equipo_4* H120)+(P10AvanEv3!Grupal*I120))*E120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((P10AvanEv3!Tot_alumnos*F121)+(P10AvanEv3!X_parejas*G121)+(P10AvanEv3!x_equipo_4* H121)+(P10AvanEv3!Grupal*I121))*E121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((P10AvanEv3!Tot_alumnos*F122)+(P10AvanEv3!X_parejas*G122)+(P10AvanEv3!x_equipo_4* H122)+(P10AvanEv3!Grupal*I122))*E122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((P10AvanEv3!Tot_alumnos*F123)+(P10AvanEv3!X_parejas*G123)+(P10AvanEv3!x_equipo_4* H123)+(P10AvanEv3!Grupal*I123))*E123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((P10AvanEv3!Tot_alumnos*F124)+(P10AvanEv3!X_parejas*G124)+(P10AvanEv3!x_equipo_4* H124)+(P10AvanEv3!Grupal*I124))*E124</f>
        <v>8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((P10AvanEv3!Tot_alumnos*F125)+(P10AvanEv3!X_parejas*G125)+(P10AvanEv3!x_equipo_4* H125)+(P10AvanEv3!Grupal*I125))*E125</f>
        <v>8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((P10AvanEv3!Tot_alumnos*F126)+(P10AvanEv3!X_parejas*G126)+(P10AvanEv3!x_equipo_4* H126)+(P10AvanEv3!Grupal*I126))*E126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((P10AvanEv3!Tot_alumnos*F127)+(P10AvanEv3!X_parejas*G127)+(P10AvanEv3!x_equipo_4* H127)+(P10AvanEv3!Grupal*I127))*E127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((P10AvanEv3!Tot_alumnos*F128)+(P10AvanEv3!X_parejas*G128)+(P10AvanEv3!x_equipo_4* H128)+(P10AvanEv3!Grupal*I128))*E128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((P10AvanEv3!Tot_alumnos*F129)+(P10AvanEv3!X_parejas*G129)+(P10AvanEv3!x_equipo_4* H129)+(P10AvanEv3!Grupal*I129))*E129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((P10AvanEv3!Tot_alumnos*F130)+(P10AvanEv3!X_parejas*G130)+(P10AvanEv3!x_equipo_4* H130)+(P10AvanEv3!Grupal*I130))*E130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((P10AvanEv3!Tot_alumnos*F131)+(P10AvanEv3!X_parejas*G131)+(P10AvanEv3!x_equipo_4* H131)+(P10AvanEv3!Grupal*I131))*E131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((P10AvanEv3!Tot_alumnos*F132)+(P10AvanEv3!X_parejas*G132)+(P10AvanEv3!x_equipo_4* H132)+(P10AvanEv3!Grupal*I132))*E132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((P10AvanEv3!Tot_alumnos*F133)+(P10AvanEv3!X_parejas*G133)+(P10AvanEv3!x_equipo_4* H133)+(P10AvanEv3!Grupal*I133))*E133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((P10AvanEv3!Tot_alumnos*F134)+(P10AvanEv3!X_parejas*G134)+(P10AvanEv3!x_equipo_4* H134)+(P10AvanEv3!Grupal*I134))*E134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((P10AvanEv3!Tot_alumnos*F135)+(P10AvanEv3!X_parejas*G135)+(P10AvanEv3!x_equipo_4* H135)+(P10AvanEv3!Grupal*I135))*E135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((P10AvanEv3!Tot_alumnos*F136)+(P10AvanEv3!X_parejas*G136)+(P10AvanEv3!x_equipo_4* H136)+(P10AvanEv3!Grupal*I136))*E136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((P10AvanEv3!Tot_alumnos*F137)+(P10AvanEv3!X_parejas*G137)+(P10AvanEv3!x_equipo_4* H137)+(P10AvanEv3!Grupal*I137))*E137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((P10AvanEv3!Tot_alumnos*F138)+(P10AvanEv3!X_parejas*G138)+(P10AvanEv3!x_equipo_4* H138)+(P10AvanEv3!Grupal*I138))*E138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((P10AvanEv3!Tot_alumnos*F139)+(P10AvanEv3!X_parejas*G139)+(P10AvanEv3!x_equipo_4* H139)+(P10AvanEv3!Grupal*I139))*E139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((P10AvanEv3!Tot_alumnos*F140)+(P10AvanEv3!X_parejas*G140)+(P10AvanEv3!x_equipo_4* H140)+(P10AvanEv3!Grupal*I140))*E140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((P10AvanEv3!Tot_alumnos*F141)+(P10AvanEv3!X_parejas*G141)+(P10AvanEv3!x_equipo_4* H141)+(P10AvanEv3!Grupal*I141))*E141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((P10AvanEv3!Tot_alumnos*F142)+(P10AvanEv3!X_parejas*G142)+(P10AvanEv3!x_equipo_4* H142)+(P10AvanEv3!Grupal*I142))*E142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((P10AvanEv3!Tot_alumnos*F143)+(P10AvanEv3!X_parejas*G143)+(P10AvanEv3!x_equipo_4* H143)+(P10AvanEv3!Grupal*I143))*E143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((P10AvanEv3!Tot_alumnos*F144)+(P10AvanEv3!X_parejas*G144)+(P10AvanEv3!x_equipo_4* H144)+(P10AvanEv3!Grupal*I144))*E144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((P10AvanEv3!Tot_alumnos*F145)+(P10AvanEv3!X_parejas*G145)+(P10AvanEv3!x_equipo_4* H145)+(P10AvanEv3!Grupal*I145))*E145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((P10AvanEv3!Tot_alumnos*F146)+(P10AvanEv3!X_parejas*G146)+(P10AvanEv3!x_equipo_4* H146)+(P10AvanEv3!Grupal*I146))*E146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((P10AvanEv3!Tot_alumnos*F147)+(P10AvanEv3!X_parejas*G147)+(P10AvanEv3!x_equipo_4* H147)+(P10AvanEv3!Grupal*I147))*E147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((P10AvanEv3!Tot_alumnos*F150)+(P10AvanEv3!X_parejas*G150)+(P10AvanEv3!x_equipo_4* H150)+(P10AvanEv3!Grupal*I150))*E150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((P10AvanEv3!Tot_alumnos*F151)+(P10AvanEv3!X_parejas*G151)+(P10AvanEv3!x_equipo_4* H151)+(P10AvanEv3!Grupal*I151))*E151</f>
        <v>2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((P10AvanEv3!Tot_alumnos*F152)+(P10AvanEv3!X_parejas*G152)+(P10AvanEv3!x_equipo_4* H152)+(P10AvanEv3!Grupal*I152))*E152</f>
        <v>0</v>
      </c>
    </row>
    <row r="153" ht="15.75" customHeight="1">
      <c r="A153" s="99" t="s">
        <v>295</v>
      </c>
      <c r="B153" s="99" t="s">
        <v>166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((P10AvanEv3!Tot_alumnos*F153)+(P10AvanEv3!X_parejas*G153)+(P10AvanEv3!x_equipo_4* H153)+(P10AvanEv3!Grupal*I153))*E153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((P10AvanEv3!Tot_alumnos*F154)+(P10AvanEv3!X_parejas*G154)+(P10AvanEv3!x_equipo_4* H154)+(P10AvanEv3!Grupal*I154))*E154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((P10AvanEv3!Tot_alumnos*F155)+(P10AvanEv3!X_parejas*G155)+(P10AvanEv3!x_equipo_4* H155)+(P10AvanEv3!Grupal*I155))*E155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((P10AvanEv3!Tot_alumnos*F156)+(P10AvanEv3!X_parejas*G156)+(P10AvanEv3!x_equipo_4* H156)+(P10AvanEv3!Grupal*I156))*E156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((P10AvanEv3!Tot_alumnos*F157)+(P10AvanEv3!X_parejas*G157)+(P10AvanEv3!x_equipo_4* H157)+(P10AvanEv3!Grupal*I157))*E157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((P10AvanEv3!Tot_alumnos*F158)+(P10AvanEv3!X_parejas*G158)+(P10AvanEv3!x_equipo_4* H158)+(P10AvanEv3!Grupal*I158))*E158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((P10AvanEv3!Tot_alumnos*F159)+(P10AvanEv3!X_parejas*G159)+(P10AvanEv3!x_equipo_4* H159)+(P10AvanEv3!Grupal*I159))*E159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436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439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((P10AvanSpi!Tot_alumnos*F7)+(P10AvanSpi!X_parejas*G7)+(P10AvanSpi!x_equipo_4* H7)+(P10AvanSpi!Grupal*I7))*E7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((P10AvanSpi!Tot_alumnos*F8)+(P10AvanSpi!X_parejas*G8)+(P10AvanSpi!x_equipo_4* H8)+(P10AvanSpi!Grupal*I8))*E8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((P10AvanSpi!Tot_alumnos*F9)+(P10AvanSpi!X_parejas*G9)+(P10AvanSpi!x_equipo_4* H9)+(P10AvanSpi!Grupal*I9))*E9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((P10AvanSpi!Tot_alumnos*F10)+(P10AvanSpi!X_parejas*G10)+(P10AvanSpi!x_equipo_4* H10)+(P10AvanSpi!Grupal*I10))*E10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((P10AvanSpi!Tot_alumnos*F11)+(P10AvanSpi!X_parejas*G11)+(P10AvanSpi!x_equipo_4* H11)+(P10AvanSpi!Grupal*I11))*E11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((P10AvanSpi!Tot_alumnos*F12)+(P10AvanSpi!X_parejas*G12)+(P10AvanSpi!x_equipo_4* H12)+(P10AvanSpi!Grupal*I12))*E12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((P10AvanSpi!Tot_alumnos*F13)+(P10AvanSpi!X_parejas*G13)+(P10AvanSpi!x_equipo_4* H13)+(P10AvanSpi!Grupal*I13))*E13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((P10AvanSpi!Tot_alumnos*F14)+(P10AvanSpi!X_parejas*G14)+(P10AvanSpi!x_equipo_4* H14)+(P10AvanSpi!Grupal*I14))*E14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((P10AvanSpi!Tot_alumnos*F15)+(P10AvanSpi!X_parejas*G15)+(P10AvanSpi!x_equipo_4* H15)+(P10AvanSpi!Grupal*I15))*E15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1.0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((P10AvanSpi!Tot_alumnos*F16)+(P10AvanSpi!X_parejas*G16)+(P10AvanSpi!x_equipo_4* H16)+(P10AvanSpi!Grupal*I16))*E16</f>
        <v>2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((P10AvanSpi!Tot_alumnos*F17)+(P10AvanSpi!X_parejas*G17)+(P10AvanSpi!x_equipo_4* H17)+(P10AvanSpi!Grupal*I17))*E17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((P10AvanSpi!Tot_alumnos*F18)+(P10AvanSpi!X_parejas*G18)+(P10AvanSpi!x_equipo_4* H18)+(P10AvanSpi!Grupal*I18))*E18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((P10AvanSpi!Tot_alumnos*F19)+(P10AvanSpi!X_parejas*G19)+(P10AvanSpi!x_equipo_4* H19)+(P10AvanSpi!Grupal*I19))*E19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((P10AvanSpi!Tot_alumnos*F20)+(P10AvanSpi!X_parejas*G20)+(P10AvanSpi!x_equipo_4* H20)+(P10AvanSpi!Grupal*I20))*E20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((P10AvanSpi!Tot_alumnos*F21)+(P10AvanSpi!X_parejas*G21)+(P10AvanSpi!x_equipo_4* H21)+(P10AvanSpi!Grupal*I21))*E21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((P10AvanSpi!Tot_alumnos*F22)+(P10AvanSpi!X_parejas*G22)+(P10AvanSpi!x_equipo_4* H22)+(P10AvanSpi!Grupal*I22))*E22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((P10AvanSpi!Tot_alumnos*F23)+(P10AvanSpi!X_parejas*G23)+(P10AvanSpi!x_equipo_4* H23)+(P10AvanSpi!Grupal*I23))*E23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((P10AvanSpi!Tot_alumnos*F24)+(P10AvanSpi!X_parejas*G24)+(P10AvanSpi!x_equipo_4* H24)+(P10AvanSpi!Grupal*I24))*E24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((P10AvanSpi!Tot_alumnos*F25)+(P10AvanSpi!X_parejas*G25)+(P10AvanSpi!x_equipo_4* H25)+(P10AvanSpi!Grupal*I25))*E25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((P10AvanSpi!Tot_alumnos*F26)+(P10AvanSpi!X_parejas*G26)+(P10AvanSpi!x_equipo_4* H26)+(P10AvanSpi!Grupal*I26))*E26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((P10AvanSpi!Tot_alumnos*F27)+(P10AvanSpi!X_parejas*G27)+(P10AvanSpi!x_equipo_4* H27)+(P10AvanSpi!Grupal*I27))*E27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((P10AvanSpi!Tot_alumnos*F28)+(P10AvanSpi!X_parejas*G28)+(P10AvanSpi!x_equipo_4* H28)+(P10AvanSpi!Grupal*I28))*E28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((P10AvanSpi!Tot_alumnos*F29)+(P10AvanSpi!X_parejas*G29)+(P10AvanSpi!x_equipo_4* H29)+(P10AvanSpi!Grupal*I29))*E29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((P10AvanSpi!Tot_alumnos*F30)+(P10AvanSpi!X_parejas*G30)+(P10AvanSpi!x_equipo_4* H30)+(P10AvanSpi!Grupal*I30))*E30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((P10AvanSpi!Tot_alumnos*F31)+(P10AvanSpi!X_parejas*G31)+(P10AvanSpi!x_equipo_4* H31)+(P10AvanSpi!Grupal*I31))*E31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((P10AvanSpi!Tot_alumnos*F32)+(P10AvanSpi!X_parejas*G32)+(P10AvanSpi!x_equipo_4* H32)+(P10AvanSpi!Grupal*I32))*E32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((P10AvanSpi!Tot_alumnos*F33)+(P10AvanSpi!X_parejas*G33)+(P10AvanSpi!x_equipo_4* H33)+(P10AvanSpi!Grupal*I33))*E33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((P10AvanSpi!Tot_alumnos*F34)+(P10AvanSpi!X_parejas*G34)+(P10AvanSpi!x_equipo_4* H34)+(P10AvanSpi!Grupal*I34))*E34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((P10AvanSpi!Tot_alumnos*F35)+(P10AvanSpi!X_parejas*G35)+(P10AvanSpi!x_equipo_4* H35)+(P10AvanSpi!Grupal*I35))*E35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((P10AvanSpi!Tot_alumnos*F36)+(P10AvanSpi!X_parejas*G36)+(P10AvanSpi!x_equipo_4* H36)+(P10AvanSpi!Grupal*I36))*E36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((P10AvanSpi!Tot_alumnos*F37)+(P10AvanSpi!X_parejas*G37)+(P10AvanSpi!x_equipo_4* H37)+(P10AvanSpi!Grupal*I37))*E37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((P10AvanSpi!Tot_alumnos*F38)+(P10AvanSpi!X_parejas*G38)+(P10AvanSpi!x_equipo_4* H38)+(P10AvanSpi!Grupal*I38))*E38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((P10AvanSpi!Tot_alumnos*F39)+(P10AvanSpi!X_parejas*G39)+(P10AvanSpi!x_equipo_4* H39)+(P10AvanSpi!Grupal*I39))*E39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((P10AvanSpi!Tot_alumnos*F40)+(P10AvanSpi!X_parejas*G40)+(P10AvanSpi!x_equipo_4* H40)+(P10AvanSpi!Grupal*I40))*E40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((P10AvanSpi!Tot_alumnos*F41)+(P10AvanSpi!X_parejas*G41)+(P10AvanSpi!x_equipo_4* H41)+(P10AvanSpi!Grupal*I41))*E41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((P10AvanSpi!Tot_alumnos*F42)+(P10AvanSpi!X_parejas*G42)+(P10AvanSpi!x_equipo_4* H42)+(P10AvanSpi!Grupal*I42))*E42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((P10AvanSpi!Tot_alumnos*F43)+(P10AvanSpi!X_parejas*G43)+(P10AvanSpi!x_equipo_4* H43)+(P10AvanSpi!Grupal*I43))*E43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((P10AvanSpi!Tot_alumnos*F44)+(P10AvanSpi!X_parejas*G44)+(P10AvanSpi!x_equipo_4* H44)+(P10AvanSpi!Grupal*I44))*E44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((P10AvanSpi!Tot_alumnos*F45)+(P10AvanSpi!X_parejas*G45)+(P10AvanSpi!x_equipo_4* H45)+(P10AvanSpi!Grupal*I45))*E45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((P10AvanSpi!Tot_alumnos*F46)+(P10AvanSpi!X_parejas*G46)+(P10AvanSpi!x_equipo_4* H46)+(P10AvanSpi!Grupal*I46))*E46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((P10AvanSpi!Tot_alumnos*F47)+(P10AvanSpi!X_parejas*G47)+(P10AvanSpi!x_equipo_4* H47)+(P10AvanSpi!Grupal*I47))*E47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((P10AvanSpi!Tot_alumnos*F48)+(P10AvanSpi!X_parejas*G48)+(P10AvanSpi!x_equipo_4* H48)+(P10AvanSpi!Grupal*I48))*E48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((P10AvanSpi!Tot_alumnos*F49)+(P10AvanSpi!X_parejas*G49)+(P10AvanSpi!x_equipo_4* H49)+(P10AvanSpi!Grupal*I49))*E49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((P10AvanSpi!Tot_alumnos*F50)+(P10AvanSpi!X_parejas*G50)+(P10AvanSpi!x_equipo_4* H50)+(P10AvanSpi!Grupal*I50))*E50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((P10AvanSpi!Tot_alumnos*F51)+(P10AvanSpi!X_parejas*G51)+(P10AvanSpi!x_equipo_4* H51)+(P10AvanSpi!Grupal*I51))*E51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((P10AvanSpi!Tot_alumnos*F52)+(P10AvanSpi!X_parejas*G52)+(P10AvanSpi!x_equipo_4* H52)+(P10AvanSpi!Grupal*I52))*E52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((P10AvanSpi!Tot_alumnos*F53)+(P10AvanSpi!X_parejas*G53)+(P10AvanSpi!x_equipo_4* H53)+(P10AvanSpi!Grupal*I53))*E53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((P10AvanSpi!Tot_alumnos*F54)+(P10AvanSpi!X_parejas*G54)+(P10AvanSpi!x_equipo_4* H54)+(P10AvanSpi!Grupal*I54))*E54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((P10AvanSpi!Tot_alumnos*F55)+(P10AvanSpi!X_parejas*G55)+(P10AvanSpi!x_equipo_4* H55)+(P10AvanSpi!Grupal*I55))*E55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((P10AvanSpi!Tot_alumnos*F56)+(P10AvanSpi!X_parejas*G56)+(P10AvanSpi!x_equipo_4* H56)+(P10AvanSpi!Grupal*I56))*E56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((P10AvanSpi!Tot_alumnos*F57)+(P10AvanSpi!X_parejas*G57)+(P10AvanSpi!x_equipo_4* H57)+(P10AvanSpi!Grupal*I57))*E57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((P10AvanSpi!Tot_alumnos*F58)+(P10AvanSpi!X_parejas*G58)+(P10AvanSpi!x_equipo_4* H58)+(P10AvanSpi!Grupal*I58))*E58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((P10AvanSpi!Tot_alumnos*F59)+(P10AvanSpi!X_parejas*G59)+(P10AvanSpi!x_equipo_4* H59)+(P10AvanSpi!Grupal*I59))*E59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((P10AvanSpi!Tot_alumnos*F60)+(P10AvanSpi!X_parejas*G60)+(P10AvanSpi!x_equipo_4* H60)+(P10AvanSpi!Grupal*I60))*E60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((P10AvanSpi!Tot_alumnos*F61)+(P10AvanSpi!X_parejas*G61)+(P10AvanSpi!x_equipo_4* H61)+(P10AvanSpi!Grupal*I61))*E61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((P10AvanSpi!Tot_alumnos*F62)+(P10AvanSpi!X_parejas*G62)+(P10AvanSpi!x_equipo_4* H62)+(P10AvanSpi!Grupal*I62))*E62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((P10AvanSpi!Tot_alumnos*F63)+(P10AvanSpi!X_parejas*G63)+(P10AvanSpi!x_equipo_4* H63)+(P10AvanSpi!Grupal*I63))*E63</f>
        <v>0</v>
      </c>
    </row>
    <row r="64" ht="15.75" customHeight="1">
      <c r="A64" s="171" t="s">
        <v>281</v>
      </c>
      <c r="B64" s="171" t="s">
        <v>440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((P10AvanSpi!Tot_alumnos*F64)+(P10AvanSpi!X_parejas*G64)+(P10AvanSpi!x_equipo_4* H64)+(P10AvanSpi!Grupal*I64))*E64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((P10AvanSpi!Tot_alumnos*F65)+(P10AvanSpi!X_parejas*G65)+(P10AvanSpi!x_equipo_4* H65)+(P10AvanSpi!Grupal*I65))*E65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((P10AvanSpi!Tot_alumnos*F66)+(P10AvanSpi!X_parejas*G66)+(P10AvanSpi!x_equipo_4* H66)+(P10AvanSpi!Grupal*I66))*E66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((P10AvanSpi!Tot_alumnos*F67)+(P10AvanSpi!X_parejas*G67)+(P10AvanSpi!x_equipo_4* H67)+(P10AvanSpi!Grupal*I67))*E67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((P10AvanSpi!Tot_alumnos*F68)+(P10AvanSpi!X_parejas*G68)+(P10AvanSpi!x_equipo_4* H68)+(P10AvanSpi!Grupal*I68))*E68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((P10AvanSpi!Tot_alumnos*F69)+(P10AvanSpi!X_parejas*G69)+(P10AvanSpi!x_equipo_4* H69)+(P10AvanSpi!Grupal*I69))*E69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((P10AvanSpi!Tot_alumnos*F70)+(P10AvanSpi!X_parejas*G70)+(P10AvanSpi!x_equipo_4* H70)+(P10AvanSpi!Grupal*I70))*E70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((P10AvanSpi!Tot_alumnos*F71)+(P10AvanSpi!X_parejas*G71)+(P10AvanSpi!x_equipo_4* H71)+(P10AvanSpi!Grupal*I71))*E71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((P10AvanSpi!Tot_alumnos*F72)+(P10AvanSpi!X_parejas*G72)+(P10AvanSpi!x_equipo_4* H72)+(P10AvanSpi!Grupal*I72))*E72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((P10AvanSpi!Tot_alumnos*F73)+(P10AvanSpi!X_parejas*G73)+(P10AvanSpi!x_equipo_4* H73)+(P10AvanSpi!Grupal*I73))*E73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((P10AvanSpi!Tot_alumnos*F74)+(P10AvanSpi!X_parejas*G74)+(P10AvanSpi!x_equipo_4* H74)+(P10AvanSpi!Grupal*I74))*E74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((P10AvanSpi!Tot_alumnos*F75)+(P10AvanSpi!X_parejas*G75)+(P10AvanSpi!x_equipo_4* H75)+(P10AvanSpi!Grupal*I75))*E75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((P10AvanSpi!Tot_alumnos*F76)+(P10AvanSpi!X_parejas*G76)+(P10AvanSpi!x_equipo_4* H76)+(P10AvanSpi!Grupal*I76))*E76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((P10AvanSpi!Tot_alumnos*F77)+(P10AvanSpi!X_parejas*G77)+(P10AvanSpi!x_equipo_4* H77)+(P10AvanSpi!Grupal*I77))*E77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((P10AvanSpi!Tot_alumnos*F78)+(P10AvanSpi!X_parejas*G78)+(P10AvanSpi!x_equipo_4* H78)+(P10AvanSpi!Grupal*I78))*E78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((P10AvanSpi!Tot_alumnos*F79)+(P10AvanSpi!X_parejas*G79)+(P10AvanSpi!x_equipo_4* H79)+(P10AvanSpi!Grupal*I79))*E79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((P10AvanSpi!Tot_alumnos*F80)+(P10AvanSpi!X_parejas*G80)+(P10AvanSpi!x_equipo_4* H80)+(P10AvanSpi!Grupal*I80))*E80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((P10AvanSpi!Tot_alumnos*F81)+(P10AvanSpi!X_parejas*G81)+(P10AvanSpi!x_equipo_4* H81)+(P10AvanSpi!Grupal*I81))*E81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((P10AvanSpi!Tot_alumnos*F82)+(P10AvanSpi!X_parejas*G82)+(P10AvanSpi!x_equipo_4* H82)+(P10AvanSpi!Grupal*I82))*E82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((P10AvanSpi!Tot_alumnos*F83)+(P10AvanSpi!X_parejas*G83)+(P10AvanSpi!x_equipo_4* H83)+(P10AvanSpi!Grupal*I83))*E83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((P10AvanSpi!Tot_alumnos*F84)+(P10AvanSpi!X_parejas*G84)+(P10AvanSpi!x_equipo_4* H84)+(P10AvanSpi!Grupal*I84))*E84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((P10AvanSpi!Tot_alumnos*F85)+(P10AvanSpi!X_parejas*G85)+(P10AvanSpi!x_equipo_4* H85)+(P10AvanSpi!Grupal*I85))*E85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((P10AvanSpi!Tot_alumnos*F86)+(P10AvanSpi!X_parejas*G86)+(P10AvanSpi!x_equipo_4* H86)+(P10AvanSpi!Grupal*I86))*E86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((P10AvanSpi!Tot_alumnos*F87)+(P10AvanSpi!X_parejas*G87)+(P10AvanSpi!x_equipo_4* H87)+(P10AvanSpi!Grupal*I87))*E87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((P10AvanSpi!Tot_alumnos*F88)+(P10AvanSpi!X_parejas*G88)+(P10AvanSpi!x_equipo_4* H88)+(P10AvanSpi!Grupal*I88))*E88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((P10AvanSpi!Tot_alumnos*F89)+(P10AvanSpi!X_parejas*G89)+(P10AvanSpi!x_equipo_4* H89)+(P10AvanSpi!Grupal*I89))*E89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((P10AvanSpi!Tot_alumnos*F90)+(P10AvanSpi!X_parejas*G90)+(P10AvanSpi!x_equipo_4* H90)+(P10AvanSpi!Grupal*I90))*E90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((P10AvanSpi!Tot_alumnos*F91)+(P10AvanSpi!X_parejas*G91)+(P10AvanSpi!x_equipo_4* H91)+(P10AvanSpi!Grupal*I91))*E91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((P10AvanSpi!Tot_alumnos*F92)+(P10AvanSpi!X_parejas*G92)+(P10AvanSpi!x_equipo_4* H92)+(P10AvanSpi!Grupal*I92))*E92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((P10AvanSpi!Tot_alumnos*F93)+(P10AvanSpi!X_parejas*G93)+(P10AvanSpi!x_equipo_4* H93)+(P10AvanSpi!Grupal*I93))*E93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((P10AvanSpi!Tot_alumnos*F94)+(P10AvanSpi!X_parejas*G94)+(P10AvanSpi!x_equipo_4* H94)+(P10AvanSpi!Grupal*I94))*E94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((P10AvanSpi!Tot_alumnos*F95)+(P10AvanSpi!X_parejas*G95)+(P10AvanSpi!x_equipo_4* H95)+(P10AvanSpi!Grupal*I95))*E95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((P10AvanSpi!Tot_alumnos*F96)+(P10AvanSpi!X_parejas*G96)+(P10AvanSpi!x_equipo_4* H96)+(P10AvanSpi!Grupal*I96))*E96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((P10AvanSpi!Tot_alumnos*F97)+(P10AvanSpi!X_parejas*G97)+(P10AvanSpi!x_equipo_4* H97)+(P10AvanSpi!Grupal*I97))*E97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((P10AvanSpi!Tot_alumnos*F98)+(P10AvanSpi!X_parejas*G98)+(P10AvanSpi!x_equipo_4* H98)+(P10AvanSpi!Grupal*I98))*E98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((P10AvanSpi!Tot_alumnos*F99)+(P10AvanSpi!X_parejas*G99)+(P10AvanSpi!x_equipo_4* H99)+(P10AvanSpi!Grupal*I99))*E99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((P10AvanSpi!Tot_alumnos*F100)+(P10AvanSpi!X_parejas*G100)+(P10AvanSpi!x_equipo_4* H100)+(P10AvanSpi!Grupal*I100))*E100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((P10AvanSpi!Tot_alumnos*F101)+(P10AvanSpi!X_parejas*G101)+(P10AvanSpi!x_equipo_4* H101)+(P10AvanSpi!Grupal*I101))*E101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((P10AvanSpi!Tot_alumnos*F102)+(P10AvanSpi!X_parejas*G102)+(P10AvanSpi!x_equipo_4* H102)+(P10AvanSpi!Grupal*I102))*E102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((P10AvanSpi!Tot_alumnos*F103)+(P10AvanSpi!X_parejas*G103)+(P10AvanSpi!x_equipo_4* H103)+(P10AvanSpi!Grupal*I103))*E103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((P10AvanSpi!Tot_alumnos*F104)+(P10AvanSpi!X_parejas*G104)+(P10AvanSpi!x_equipo_4* H104)+(P10AvanSpi!Grupal*I104))*E104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((P10AvanSpi!Tot_alumnos*F105)+(P10AvanSpi!X_parejas*G105)+(P10AvanSpi!x_equipo_4* H105)+(P10AvanSpi!Grupal*I105))*E105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((P10AvanSpi!Tot_alumnos*F106)+(P10AvanSpi!X_parejas*G106)+(P10AvanSpi!x_equipo_4* H106)+(P10AvanSpi!Grupal*I106))*E106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((P10AvanSpi!Tot_alumnos*F107)+(P10AvanSpi!X_parejas*G107)+(P10AvanSpi!x_equipo_4* H107)+(P10AvanSpi!Grupal*I107))*E107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((P10AvanSpi!Tot_alumnos*F108)+(P10AvanSpi!X_parejas*G108)+(P10AvanSpi!x_equipo_4* H108)+(P10AvanSpi!Grupal*I108))*E108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((P10AvanSpi!Tot_alumnos*F109)+(P10AvanSpi!X_parejas*G109)+(P10AvanSpi!x_equipo_4* H109)+(P10AvanSpi!Grupal*I109))*E109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((P10AvanSpi!Tot_alumnos*F110)+(P10AvanSpi!X_parejas*G110)+(P10AvanSpi!x_equipo_4* H110)+(P10AvanSpi!Grupal*I110))*E110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((P10AvanSpi!Tot_alumnos*F111)+(P10AvanSpi!X_parejas*G111)+(P10AvanSpi!x_equipo_4* H111)+(P10AvanSpi!Grupal*I111))*E111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((P10AvanSpi!Tot_alumnos*F112)+(P10AvanSpi!X_parejas*G112)+(P10AvanSpi!x_equipo_4* H112)+(P10AvanSpi!Grupal*I112))*E112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((P10AvanSpi!Tot_alumnos*F113)+(P10AvanSpi!X_parejas*G113)+(P10AvanSpi!x_equipo_4* H113)+(P10AvanSpi!Grupal*I113))*E113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((P10AvanSpi!Tot_alumnos*F114)+(P10AvanSpi!X_parejas*G114)+(P10AvanSpi!x_equipo_4* H114)+(P10AvanSpi!Grupal*I114))*E114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((P10AvanSpi!Tot_alumnos*F115)+(P10AvanSpi!X_parejas*G115)+(P10AvanSpi!x_equipo_4* H115)+(P10AvanSpi!Grupal*I115))*E115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((P10AvanSpi!Tot_alumnos*F116)+(P10AvanSpi!X_parejas*G116)+(P10AvanSpi!x_equipo_4* H116)+(P10AvanSpi!Grupal*I116))*E116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((P10AvanSpi!Tot_alumnos*F117)+(P10AvanSpi!X_parejas*G117)+(P10AvanSpi!x_equipo_4* H117)+(P10AvanSpi!Grupal*I117))*E117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((P10AvanSpi!Tot_alumnos*F118)+(P10AvanSpi!X_parejas*G118)+(P10AvanSpi!x_equipo_4* H118)+(P10AvanSpi!Grupal*I118))*E118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((P10AvanSpi!Tot_alumnos*F119)+(P10AvanSpi!X_parejas*G119)+(P10AvanSpi!x_equipo_4* H119)+(P10AvanSpi!Grupal*I119))*E119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((P10AvanSpi!Tot_alumnos*F120)+(P10AvanSpi!X_parejas*G120)+(P10AvanSpi!x_equipo_4* H120)+(P10AvanSpi!Grupal*I120))*E120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((P10AvanSpi!Tot_alumnos*F121)+(P10AvanSpi!X_parejas*G121)+(P10AvanSpi!x_equipo_4* H121)+(P10AvanSpi!Grupal*I121))*E121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((P10AvanSpi!Tot_alumnos*F122)+(P10AvanSpi!X_parejas*G122)+(P10AvanSpi!x_equipo_4* H122)+(P10AvanSpi!Grupal*I122))*E122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((P10AvanSpi!Tot_alumnos*F123)+(P10AvanSpi!X_parejas*G123)+(P10AvanSpi!x_equipo_4* H123)+(P10AvanSpi!Grupal*I123))*E123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1.0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((P10AvanSpi!Tot_alumnos*F124)+(P10AvanSpi!X_parejas*G124)+(P10AvanSpi!x_equipo_4* H124)+(P10AvanSpi!Grupal*I124))*E124</f>
        <v>8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1.0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((P10AvanSpi!Tot_alumnos*F125)+(P10AvanSpi!X_parejas*G125)+(P10AvanSpi!x_equipo_4* H125)+(P10AvanSpi!Grupal*I125))*E125</f>
        <v>8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((P10AvanSpi!Tot_alumnos*F126)+(P10AvanSpi!X_parejas*G126)+(P10AvanSpi!x_equipo_4* H126)+(P10AvanSpi!Grupal*I126))*E126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((P10AvanSpi!Tot_alumnos*F127)+(P10AvanSpi!X_parejas*G127)+(P10AvanSpi!x_equipo_4* H127)+(P10AvanSpi!Grupal*I127))*E127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((P10AvanSpi!Tot_alumnos*F128)+(P10AvanSpi!X_parejas*G128)+(P10AvanSpi!x_equipo_4* H128)+(P10AvanSpi!Grupal*I128))*E128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((P10AvanSpi!Tot_alumnos*F129)+(P10AvanSpi!X_parejas*G129)+(P10AvanSpi!x_equipo_4* H129)+(P10AvanSpi!Grupal*I129))*E129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((P10AvanSpi!Tot_alumnos*F130)+(P10AvanSpi!X_parejas*G130)+(P10AvanSpi!x_equipo_4* H130)+(P10AvanSpi!Grupal*I130))*E130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((P10AvanSpi!Tot_alumnos*F131)+(P10AvanSpi!X_parejas*G131)+(P10AvanSpi!x_equipo_4* H131)+(P10AvanSpi!Grupal*I131))*E131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((P10AvanSpi!Tot_alumnos*F132)+(P10AvanSpi!X_parejas*G132)+(P10AvanSpi!x_equipo_4* H132)+(P10AvanSpi!Grupal*I132))*E132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((P10AvanSpi!Tot_alumnos*F133)+(P10AvanSpi!X_parejas*G133)+(P10AvanSpi!x_equipo_4* H133)+(P10AvanSpi!Grupal*I133))*E133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((P10AvanSpi!Tot_alumnos*F134)+(P10AvanSpi!X_parejas*G134)+(P10AvanSpi!x_equipo_4* H134)+(P10AvanSpi!Grupal*I134))*E134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((P10AvanSpi!Tot_alumnos*F135)+(P10AvanSpi!X_parejas*G135)+(P10AvanSpi!x_equipo_4* H135)+(P10AvanSpi!Grupal*I135))*E135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((P10AvanSpi!Tot_alumnos*F136)+(P10AvanSpi!X_parejas*G136)+(P10AvanSpi!x_equipo_4* H136)+(P10AvanSpi!Grupal*I136))*E136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((P10AvanSpi!Tot_alumnos*F137)+(P10AvanSpi!X_parejas*G137)+(P10AvanSpi!x_equipo_4* H137)+(P10AvanSpi!Grupal*I137))*E137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((P10AvanSpi!Tot_alumnos*F138)+(P10AvanSpi!X_parejas*G138)+(P10AvanSpi!x_equipo_4* H138)+(P10AvanSpi!Grupal*I138))*E138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((P10AvanSpi!Tot_alumnos*F139)+(P10AvanSpi!X_parejas*G139)+(P10AvanSpi!x_equipo_4* H139)+(P10AvanSpi!Grupal*I139))*E139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((P10AvanSpi!Tot_alumnos*F140)+(P10AvanSpi!X_parejas*G140)+(P10AvanSpi!x_equipo_4* H140)+(P10AvanSpi!Grupal*I140))*E140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((P10AvanSpi!Tot_alumnos*F141)+(P10AvanSpi!X_parejas*G141)+(P10AvanSpi!x_equipo_4* H141)+(P10AvanSpi!Grupal*I141))*E141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((P10AvanSpi!Tot_alumnos*F142)+(P10AvanSpi!X_parejas*G142)+(P10AvanSpi!x_equipo_4* H142)+(P10AvanSpi!Grupal*I142))*E142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((P10AvanSpi!Tot_alumnos*F143)+(P10AvanSpi!X_parejas*G143)+(P10AvanSpi!x_equipo_4* H143)+(P10AvanSpi!Grupal*I143))*E143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((P10AvanSpi!Tot_alumnos*F144)+(P10AvanSpi!X_parejas*G144)+(P10AvanSpi!x_equipo_4* H144)+(P10AvanSpi!Grupal*I144))*E144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((P10AvanSpi!Tot_alumnos*F145)+(P10AvanSpi!X_parejas*G145)+(P10AvanSpi!x_equipo_4* H145)+(P10AvanSpi!Grupal*I145))*E145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((P10AvanSpi!Tot_alumnos*F146)+(P10AvanSpi!X_parejas*G146)+(P10AvanSpi!x_equipo_4* H146)+(P10AvanSpi!Grupal*I146))*E146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((P10AvanSpi!Tot_alumnos*F147)+(P10AvanSpi!X_parejas*G147)+(P10AvanSpi!x_equipo_4* H147)+(P10AvanSpi!Grupal*I147))*E147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((P10AvanSpi!Tot_alumnos*F150)+(P10AvanSpi!X_parejas*G150)+(P10AvanSpi!x_equipo_4* H150)+(P10AvanSpi!Grupal*I150))*E150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((P10AvanSpi!Tot_alumnos*F151)+(P10AvanSpi!X_parejas*G151)+(P10AvanSpi!x_equipo_4* H151)+(P10AvanSpi!Grupal*I151))*E151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((P10AvanSpi!Tot_alumnos*F152)+(P10AvanSpi!X_parejas*G152)+(P10AvanSpi!x_equipo_4* H152)+(P10AvanSpi!Grupal*I152))*E152</f>
        <v>0</v>
      </c>
    </row>
    <row r="153" ht="15.75" customHeight="1">
      <c r="A153" s="99" t="s">
        <v>295</v>
      </c>
      <c r="B153" s="99" t="s">
        <v>330</v>
      </c>
      <c r="C153" s="99">
        <v>1.0</v>
      </c>
      <c r="D153" s="99" t="s">
        <v>297</v>
      </c>
      <c r="E153" s="112">
        <v>1.0</v>
      </c>
      <c r="F153" s="99" t="b">
        <v>0</v>
      </c>
      <c r="G153" s="99" t="b">
        <v>0</v>
      </c>
      <c r="H153" s="99" t="b">
        <v>1</v>
      </c>
      <c r="I153" s="99" t="b">
        <v>0</v>
      </c>
      <c r="J153" s="167">
        <f>((P10AvanSpi!Tot_alumnos*F153)+(P10AvanSpi!X_parejas*G153)+(P10AvanSpi!x_equipo_4* H153)+(P10AvanSpi!Grupal*I153))*E153</f>
        <v>2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((P10AvanSpi!Tot_alumnos*F154)+(P10AvanSpi!X_parejas*G154)+(P10AvanSpi!x_equipo_4* H154)+(P10AvanSpi!Grupal*I154))*E154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((P10AvanSpi!Tot_alumnos*F155)+(P10AvanSpi!X_parejas*G155)+(P10AvanSpi!x_equipo_4* H155)+(P10AvanSpi!Grupal*I155))*E155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((P10AvanSpi!Tot_alumnos*F156)+(P10AvanSpi!X_parejas*G156)+(P10AvanSpi!x_equipo_4* H156)+(P10AvanSpi!Grupal*I156))*E156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((P10AvanSpi!Tot_alumnos*F157)+(P10AvanSpi!X_parejas*G157)+(P10AvanSpi!x_equipo_4* H157)+(P10AvanSpi!Grupal*I157))*E157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((P10AvanSpi!Tot_alumnos*F158)+(P10AvanSpi!X_parejas*G158)+(P10AvanSpi!x_equipo_4* H158)+(P10AvanSpi!Grupal*I158))*E158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((P10AvanSpi!Tot_alumnos*F159)+(P10AvanSpi!X_parejas*G159)+(P10AvanSpi!x_equipo_4* H159)+(P10AvanSpi!Grupal*I159))*E159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441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442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((P11AvanEV3!Tot_alumnos*F7)+(P11AvanEV3!X_parejas*G7)+(P11AvanEV3!x_equipo_4* H7)+(P11AvanEV3!Grupal*I7))*E7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((P11AvanEV3!Tot_alumnos*F8)+(P11AvanEV3!X_parejas*G8)+(P11AvanEV3!x_equipo_4* H8)+(P11AvanEV3!Grupal*I8))*E8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((P11AvanEV3!Tot_alumnos*F9)+(P11AvanEV3!X_parejas*G9)+(P11AvanEV3!x_equipo_4* H9)+(P11AvanEV3!Grupal*I9))*E9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((P11AvanEV3!Tot_alumnos*F10)+(P11AvanEV3!X_parejas*G10)+(P11AvanEV3!x_equipo_4* H10)+(P11AvanEV3!Grupal*I10))*E10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((P11AvanEV3!Tot_alumnos*F11)+(P11AvanEV3!X_parejas*G11)+(P11AvanEV3!x_equipo_4* H11)+(P11AvanEV3!Grupal*I11))*E11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((P11AvanEV3!Tot_alumnos*F12)+(P11AvanEV3!X_parejas*G12)+(P11AvanEV3!x_equipo_4* H12)+(P11AvanEV3!Grupal*I12))*E12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((P11AvanEV3!Tot_alumnos*F13)+(P11AvanEV3!X_parejas*G13)+(P11AvanEV3!x_equipo_4* H13)+(P11AvanEV3!Grupal*I13))*E13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((P11AvanEV3!Tot_alumnos*F14)+(P11AvanEV3!X_parejas*G14)+(P11AvanEV3!x_equipo_4* H14)+(P11AvanEV3!Grupal*I14))*E14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((P11AvanEV3!Tot_alumnos*F15)+(P11AvanEV3!X_parejas*G15)+(P11AvanEV3!x_equipo_4* H15)+(P11AvanEV3!Grupal*I15))*E15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((P11AvanEV3!Tot_alumnos*F16)+(P11AvanEV3!X_parejas*G16)+(P11AvanEV3!x_equipo_4* H16)+(P11AvanEV3!Grupal*I16))*E16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((P11AvanEV3!Tot_alumnos*F17)+(P11AvanEV3!X_parejas*G17)+(P11AvanEV3!x_equipo_4* H17)+(P11AvanEV3!Grupal*I17))*E17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((P11AvanEV3!Tot_alumnos*F18)+(P11AvanEV3!X_parejas*G18)+(P11AvanEV3!x_equipo_4* H18)+(P11AvanEV3!Grupal*I18))*E18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((P11AvanEV3!Tot_alumnos*F19)+(P11AvanEV3!X_parejas*G19)+(P11AvanEV3!x_equipo_4* H19)+(P11AvanEV3!Grupal*I19))*E19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1.0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((P11AvanEV3!Tot_alumnos*F20)+(P11AvanEV3!X_parejas*G20)+(P11AvanEV3!x_equipo_4* H20)+(P11AvanEV3!Grupal*I20))*E20</f>
        <v>2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((P11AvanEV3!Tot_alumnos*F21)+(P11AvanEV3!X_parejas*G21)+(P11AvanEV3!x_equipo_4* H21)+(P11AvanEV3!Grupal*I21))*E21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((P11AvanEV3!Tot_alumnos*F22)+(P11AvanEV3!X_parejas*G22)+(P11AvanEV3!x_equipo_4* H22)+(P11AvanEV3!Grupal*I22))*E22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((P11AvanEV3!Tot_alumnos*F23)+(P11AvanEV3!X_parejas*G23)+(P11AvanEV3!x_equipo_4* H23)+(P11AvanEV3!Grupal*I23))*E23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((P11AvanEV3!Tot_alumnos*F24)+(P11AvanEV3!X_parejas*G24)+(P11AvanEV3!x_equipo_4* H24)+(P11AvanEV3!Grupal*I24))*E24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((P11AvanEV3!Tot_alumnos*F25)+(P11AvanEV3!X_parejas*G25)+(P11AvanEV3!x_equipo_4* H25)+(P11AvanEV3!Grupal*I25))*E25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((P11AvanEV3!Tot_alumnos*F26)+(P11AvanEV3!X_parejas*G26)+(P11AvanEV3!x_equipo_4* H26)+(P11AvanEV3!Grupal*I26))*E26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((P11AvanEV3!Tot_alumnos*F27)+(P11AvanEV3!X_parejas*G27)+(P11AvanEV3!x_equipo_4* H27)+(P11AvanEV3!Grupal*I27))*E27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((P11AvanEV3!Tot_alumnos*F28)+(P11AvanEV3!X_parejas*G28)+(P11AvanEV3!x_equipo_4* H28)+(P11AvanEV3!Grupal*I28))*E28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((P11AvanEV3!Tot_alumnos*F29)+(P11AvanEV3!X_parejas*G29)+(P11AvanEV3!x_equipo_4* H29)+(P11AvanEV3!Grupal*I29))*E29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((P11AvanEV3!Tot_alumnos*F30)+(P11AvanEV3!X_parejas*G30)+(P11AvanEV3!x_equipo_4* H30)+(P11AvanEV3!Grupal*I30))*E30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((P11AvanEV3!Tot_alumnos*F31)+(P11AvanEV3!X_parejas*G31)+(P11AvanEV3!x_equipo_4* H31)+(P11AvanEV3!Grupal*I31))*E31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((P11AvanEV3!Tot_alumnos*F32)+(P11AvanEV3!X_parejas*G32)+(P11AvanEV3!x_equipo_4* H32)+(P11AvanEV3!Grupal*I32))*E32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((P11AvanEV3!Tot_alumnos*F33)+(P11AvanEV3!X_parejas*G33)+(P11AvanEV3!x_equipo_4* H33)+(P11AvanEV3!Grupal*I33))*E33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((P11AvanEV3!Tot_alumnos*F34)+(P11AvanEV3!X_parejas*G34)+(P11AvanEV3!x_equipo_4* H34)+(P11AvanEV3!Grupal*I34))*E34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((P11AvanEV3!Tot_alumnos*F35)+(P11AvanEV3!X_parejas*G35)+(P11AvanEV3!x_equipo_4* H35)+(P11AvanEV3!Grupal*I35))*E35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((P11AvanEV3!Tot_alumnos*F36)+(P11AvanEV3!X_parejas*G36)+(P11AvanEV3!x_equipo_4* H36)+(P11AvanEV3!Grupal*I36))*E36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((P11AvanEV3!Tot_alumnos*F37)+(P11AvanEV3!X_parejas*G37)+(P11AvanEV3!x_equipo_4* H37)+(P11AvanEV3!Grupal*I37))*E37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((P11AvanEV3!Tot_alumnos*F38)+(P11AvanEV3!X_parejas*G38)+(P11AvanEV3!x_equipo_4* H38)+(P11AvanEV3!Grupal*I38))*E38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((P11AvanEV3!Tot_alumnos*F39)+(P11AvanEV3!X_parejas*G39)+(P11AvanEV3!x_equipo_4* H39)+(P11AvanEV3!Grupal*I39))*E39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((P11AvanEV3!Tot_alumnos*F40)+(P11AvanEV3!X_parejas*G40)+(P11AvanEV3!x_equipo_4* H40)+(P11AvanEV3!Grupal*I40))*E40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((P11AvanEV3!Tot_alumnos*F41)+(P11AvanEV3!X_parejas*G41)+(P11AvanEV3!x_equipo_4* H41)+(P11AvanEV3!Grupal*I41))*E41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((P11AvanEV3!Tot_alumnos*F42)+(P11AvanEV3!X_parejas*G42)+(P11AvanEV3!x_equipo_4* H42)+(P11AvanEV3!Grupal*I42))*E42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((P11AvanEV3!Tot_alumnos*F43)+(P11AvanEV3!X_parejas*G43)+(P11AvanEV3!x_equipo_4* H43)+(P11AvanEV3!Grupal*I43))*E43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((P11AvanEV3!Tot_alumnos*F44)+(P11AvanEV3!X_parejas*G44)+(P11AvanEV3!x_equipo_4* H44)+(P11AvanEV3!Grupal*I44))*E44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((P11AvanEV3!Tot_alumnos*F45)+(P11AvanEV3!X_parejas*G45)+(P11AvanEV3!x_equipo_4* H45)+(P11AvanEV3!Grupal*I45))*E45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((P11AvanEV3!Tot_alumnos*F46)+(P11AvanEV3!X_parejas*G46)+(P11AvanEV3!x_equipo_4* H46)+(P11AvanEV3!Grupal*I46))*E46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((P11AvanEV3!Tot_alumnos*F47)+(P11AvanEV3!X_parejas*G47)+(P11AvanEV3!x_equipo_4* H47)+(P11AvanEV3!Grupal*I47))*E47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((P11AvanEV3!Tot_alumnos*F48)+(P11AvanEV3!X_parejas*G48)+(P11AvanEV3!x_equipo_4* H48)+(P11AvanEV3!Grupal*I48))*E48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((P11AvanEV3!Tot_alumnos*F49)+(P11AvanEV3!X_parejas*G49)+(P11AvanEV3!x_equipo_4* H49)+(P11AvanEV3!Grupal*I49))*E49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((P11AvanEV3!Tot_alumnos*F50)+(P11AvanEV3!X_parejas*G50)+(P11AvanEV3!x_equipo_4* H50)+(P11AvanEV3!Grupal*I50))*E50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((P11AvanEV3!Tot_alumnos*F51)+(P11AvanEV3!X_parejas*G51)+(P11AvanEV3!x_equipo_4* H51)+(P11AvanEV3!Grupal*I51))*E51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((P11AvanEV3!Tot_alumnos*F52)+(P11AvanEV3!X_parejas*G52)+(P11AvanEV3!x_equipo_4* H52)+(P11AvanEV3!Grupal*I52))*E52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((P11AvanEV3!Tot_alumnos*F53)+(P11AvanEV3!X_parejas*G53)+(P11AvanEV3!x_equipo_4* H53)+(P11AvanEV3!Grupal*I53))*E53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((P11AvanEV3!Tot_alumnos*F54)+(P11AvanEV3!X_parejas*G54)+(P11AvanEV3!x_equipo_4* H54)+(P11AvanEV3!Grupal*I54))*E54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((P11AvanEV3!Tot_alumnos*F55)+(P11AvanEV3!X_parejas*G55)+(P11AvanEV3!x_equipo_4* H55)+(P11AvanEV3!Grupal*I55))*E55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((P11AvanEV3!Tot_alumnos*F56)+(P11AvanEV3!X_parejas*G56)+(P11AvanEV3!x_equipo_4* H56)+(P11AvanEV3!Grupal*I56))*E56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((P11AvanEV3!Tot_alumnos*F57)+(P11AvanEV3!X_parejas*G57)+(P11AvanEV3!x_equipo_4* H57)+(P11AvanEV3!Grupal*I57))*E57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((P11AvanEV3!Tot_alumnos*F58)+(P11AvanEV3!X_parejas*G58)+(P11AvanEV3!x_equipo_4* H58)+(P11AvanEV3!Grupal*I58))*E58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((P11AvanEV3!Tot_alumnos*F59)+(P11AvanEV3!X_parejas*G59)+(P11AvanEV3!x_equipo_4* H59)+(P11AvanEV3!Grupal*I59))*E59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((P11AvanEV3!Tot_alumnos*F60)+(P11AvanEV3!X_parejas*G60)+(P11AvanEV3!x_equipo_4* H60)+(P11AvanEV3!Grupal*I60))*E60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((P11AvanEV3!Tot_alumnos*F61)+(P11AvanEV3!X_parejas*G61)+(P11AvanEV3!x_equipo_4* H61)+(P11AvanEV3!Grupal*I61))*E61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((P11AvanEV3!Tot_alumnos*F62)+(P11AvanEV3!X_parejas*G62)+(P11AvanEV3!x_equipo_4* H62)+(P11AvanEV3!Grupal*I62))*E62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((P11AvanEV3!Tot_alumnos*F63)+(P11AvanEV3!X_parejas*G63)+(P11AvanEV3!x_equipo_4* H63)+(P11AvanEV3!Grupal*I63))*E63</f>
        <v>0</v>
      </c>
    </row>
    <row r="64" ht="15.75" customHeight="1">
      <c r="A64" s="171" t="s">
        <v>281</v>
      </c>
      <c r="B64" s="171" t="s">
        <v>443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((P11AvanEV3!Tot_alumnos*F64)+(P11AvanEV3!X_parejas*G64)+(P11AvanEV3!x_equipo_4* H64)+(P11AvanEV3!Grupal*I64))*E64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((P11AvanEV3!Tot_alumnos*F65)+(P11AvanEV3!X_parejas*G65)+(P11AvanEV3!x_equipo_4* H65)+(P11AvanEV3!Grupal*I65))*E65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((P11AvanEV3!Tot_alumnos*F66)+(P11AvanEV3!X_parejas*G66)+(P11AvanEV3!x_equipo_4* H66)+(P11AvanEV3!Grupal*I66))*E66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((P11AvanEV3!Tot_alumnos*F67)+(P11AvanEV3!X_parejas*G67)+(P11AvanEV3!x_equipo_4* H67)+(P11AvanEV3!Grupal*I67))*E67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((P11AvanEV3!Tot_alumnos*F68)+(P11AvanEV3!X_parejas*G68)+(P11AvanEV3!x_equipo_4* H68)+(P11AvanEV3!Grupal*I68))*E68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((P11AvanEV3!Tot_alumnos*F69)+(P11AvanEV3!X_parejas*G69)+(P11AvanEV3!x_equipo_4* H69)+(P11AvanEV3!Grupal*I69))*E69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((P11AvanEV3!Tot_alumnos*F70)+(P11AvanEV3!X_parejas*G70)+(P11AvanEV3!x_equipo_4* H70)+(P11AvanEV3!Grupal*I70))*E70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((P11AvanEV3!Tot_alumnos*F71)+(P11AvanEV3!X_parejas*G71)+(P11AvanEV3!x_equipo_4* H71)+(P11AvanEV3!Grupal*I71))*E71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((P11AvanEV3!Tot_alumnos*F72)+(P11AvanEV3!X_parejas*G72)+(P11AvanEV3!x_equipo_4* H72)+(P11AvanEV3!Grupal*I72))*E72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((P11AvanEV3!Tot_alumnos*F73)+(P11AvanEV3!X_parejas*G73)+(P11AvanEV3!x_equipo_4* H73)+(P11AvanEV3!Grupal*I73))*E73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((P11AvanEV3!Tot_alumnos*F74)+(P11AvanEV3!X_parejas*G74)+(P11AvanEV3!x_equipo_4* H74)+(P11AvanEV3!Grupal*I74))*E74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((P11AvanEV3!Tot_alumnos*F75)+(P11AvanEV3!X_parejas*G75)+(P11AvanEV3!x_equipo_4* H75)+(P11AvanEV3!Grupal*I75))*E75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((P11AvanEV3!Tot_alumnos*F76)+(P11AvanEV3!X_parejas*G76)+(P11AvanEV3!x_equipo_4* H76)+(P11AvanEV3!Grupal*I76))*E76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((P11AvanEV3!Tot_alumnos*F77)+(P11AvanEV3!X_parejas*G77)+(P11AvanEV3!x_equipo_4* H77)+(P11AvanEV3!Grupal*I77))*E77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1.0</v>
      </c>
      <c r="F78" s="99" t="b">
        <v>0</v>
      </c>
      <c r="G78" s="99" t="b">
        <v>0</v>
      </c>
      <c r="H78" s="99" t="b">
        <v>1</v>
      </c>
      <c r="I78" s="99" t="b">
        <v>0</v>
      </c>
      <c r="J78" s="167">
        <f>((P11AvanEV3!Tot_alumnos*F78)+(P11AvanEV3!X_parejas*G78)+(P11AvanEV3!x_equipo_4* H78)+(P11AvanEV3!Grupal*I78))*E78</f>
        <v>2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1.0</v>
      </c>
      <c r="F79" s="99" t="b">
        <v>0</v>
      </c>
      <c r="G79" s="99" t="b">
        <v>0</v>
      </c>
      <c r="H79" s="99" t="b">
        <v>1</v>
      </c>
      <c r="I79" s="99" t="b">
        <v>0</v>
      </c>
      <c r="J79" s="167">
        <f>((P11AvanEV3!Tot_alumnos*F79)+(P11AvanEV3!X_parejas*G79)+(P11AvanEV3!x_equipo_4* H79)+(P11AvanEV3!Grupal*I79))*E79</f>
        <v>2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1.0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((P11AvanEV3!Tot_alumnos*F80)+(P11AvanEV3!X_parejas*G80)+(P11AvanEV3!x_equipo_4* H80)+(P11AvanEV3!Grupal*I80))*E80</f>
        <v>8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((P11AvanEV3!Tot_alumnos*F81)+(P11AvanEV3!X_parejas*G81)+(P11AvanEV3!x_equipo_4* H81)+(P11AvanEV3!Grupal*I81))*E81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((P11AvanEV3!Tot_alumnos*F82)+(P11AvanEV3!X_parejas*G82)+(P11AvanEV3!x_equipo_4* H82)+(P11AvanEV3!Grupal*I82))*E82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((P11AvanEV3!Tot_alumnos*F83)+(P11AvanEV3!X_parejas*G83)+(P11AvanEV3!x_equipo_4* H83)+(P11AvanEV3!Grupal*I83))*E83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((P11AvanEV3!Tot_alumnos*F84)+(P11AvanEV3!X_parejas*G84)+(P11AvanEV3!x_equipo_4* H84)+(P11AvanEV3!Grupal*I84))*E84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((P11AvanEV3!Tot_alumnos*F85)+(P11AvanEV3!X_parejas*G85)+(P11AvanEV3!x_equipo_4* H85)+(P11AvanEV3!Grupal*I85))*E85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((P11AvanEV3!Tot_alumnos*F86)+(P11AvanEV3!X_parejas*G86)+(P11AvanEV3!x_equipo_4* H86)+(P11AvanEV3!Grupal*I86))*E86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((P11AvanEV3!Tot_alumnos*F87)+(P11AvanEV3!X_parejas*G87)+(P11AvanEV3!x_equipo_4* H87)+(P11AvanEV3!Grupal*I87))*E87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((P11AvanEV3!Tot_alumnos*F88)+(P11AvanEV3!X_parejas*G88)+(P11AvanEV3!x_equipo_4* H88)+(P11AvanEV3!Grupal*I88))*E88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((P11AvanEV3!Tot_alumnos*F89)+(P11AvanEV3!X_parejas*G89)+(P11AvanEV3!x_equipo_4* H89)+(P11AvanEV3!Grupal*I89))*E89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1.0</v>
      </c>
      <c r="F90" s="99" t="b">
        <v>0</v>
      </c>
      <c r="G90" s="99" t="b">
        <v>0</v>
      </c>
      <c r="H90" s="99" t="b">
        <v>1</v>
      </c>
      <c r="I90" s="99" t="b">
        <v>0</v>
      </c>
      <c r="J90" s="167">
        <f>((P11AvanEV3!Tot_alumnos*F90)+(P11AvanEV3!X_parejas*G90)+(P11AvanEV3!x_equipo_4* H90)+(P11AvanEV3!Grupal*I90))*E90</f>
        <v>2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((P11AvanEV3!Tot_alumnos*F91)+(P11AvanEV3!X_parejas*G91)+(P11AvanEV3!x_equipo_4* H91)+(P11AvanEV3!Grupal*I91))*E91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((P11AvanEV3!Tot_alumnos*F92)+(P11AvanEV3!X_parejas*G92)+(P11AvanEV3!x_equipo_4* H92)+(P11AvanEV3!Grupal*I92))*E92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((P11AvanEV3!Tot_alumnos*F93)+(P11AvanEV3!X_parejas*G93)+(P11AvanEV3!x_equipo_4* H93)+(P11AvanEV3!Grupal*I93))*E93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((P11AvanEV3!Tot_alumnos*F94)+(P11AvanEV3!X_parejas*G94)+(P11AvanEV3!x_equipo_4* H94)+(P11AvanEV3!Grupal*I94))*E94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((P11AvanEV3!Tot_alumnos*F95)+(P11AvanEV3!X_parejas*G95)+(P11AvanEV3!x_equipo_4* H95)+(P11AvanEV3!Grupal*I95))*E95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((P11AvanEV3!Tot_alumnos*F96)+(P11AvanEV3!X_parejas*G96)+(P11AvanEV3!x_equipo_4* H96)+(P11AvanEV3!Grupal*I96))*E96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((P11AvanEV3!Tot_alumnos*F97)+(P11AvanEV3!X_parejas*G97)+(P11AvanEV3!x_equipo_4* H97)+(P11AvanEV3!Grupal*I97))*E97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((P11AvanEV3!Tot_alumnos*F98)+(P11AvanEV3!X_parejas*G98)+(P11AvanEV3!x_equipo_4* H98)+(P11AvanEV3!Grupal*I98))*E98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((P11AvanEV3!Tot_alumnos*F99)+(P11AvanEV3!X_parejas*G99)+(P11AvanEV3!x_equipo_4* H99)+(P11AvanEV3!Grupal*I99))*E99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((P11AvanEV3!Tot_alumnos*F100)+(P11AvanEV3!X_parejas*G100)+(P11AvanEV3!x_equipo_4* H100)+(P11AvanEV3!Grupal*I100))*E100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((P11AvanEV3!Tot_alumnos*F101)+(P11AvanEV3!X_parejas*G101)+(P11AvanEV3!x_equipo_4* H101)+(P11AvanEV3!Grupal*I101))*E101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((P11AvanEV3!Tot_alumnos*F102)+(P11AvanEV3!X_parejas*G102)+(P11AvanEV3!x_equipo_4* H102)+(P11AvanEV3!Grupal*I102))*E102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((P11AvanEV3!Tot_alumnos*F103)+(P11AvanEV3!X_parejas*G103)+(P11AvanEV3!x_equipo_4* H103)+(P11AvanEV3!Grupal*I103))*E103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((P11AvanEV3!Tot_alumnos*F104)+(P11AvanEV3!X_parejas*G104)+(P11AvanEV3!x_equipo_4* H104)+(P11AvanEV3!Grupal*I104))*E104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((P11AvanEV3!Tot_alumnos*F105)+(P11AvanEV3!X_parejas*G105)+(P11AvanEV3!x_equipo_4* H105)+(P11AvanEV3!Grupal*I105))*E105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((P11AvanEV3!Tot_alumnos*F106)+(P11AvanEV3!X_parejas*G106)+(P11AvanEV3!x_equipo_4* H106)+(P11AvanEV3!Grupal*I106))*E106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((P11AvanEV3!Tot_alumnos*F107)+(P11AvanEV3!X_parejas*G107)+(P11AvanEV3!x_equipo_4* H107)+(P11AvanEV3!Grupal*I107))*E107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((P11AvanEV3!Tot_alumnos*F108)+(P11AvanEV3!X_parejas*G108)+(P11AvanEV3!x_equipo_4* H108)+(P11AvanEV3!Grupal*I108))*E108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((P11AvanEV3!Tot_alumnos*F109)+(P11AvanEV3!X_parejas*G109)+(P11AvanEV3!x_equipo_4* H109)+(P11AvanEV3!Grupal*I109))*E109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((P11AvanEV3!Tot_alumnos*F110)+(P11AvanEV3!X_parejas*G110)+(P11AvanEV3!x_equipo_4* H110)+(P11AvanEV3!Grupal*I110))*E110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((P11AvanEV3!Tot_alumnos*F111)+(P11AvanEV3!X_parejas*G111)+(P11AvanEV3!x_equipo_4* H111)+(P11AvanEV3!Grupal*I111))*E111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((P11AvanEV3!Tot_alumnos*F112)+(P11AvanEV3!X_parejas*G112)+(P11AvanEV3!x_equipo_4* H112)+(P11AvanEV3!Grupal*I112))*E112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((P11AvanEV3!Tot_alumnos*F113)+(P11AvanEV3!X_parejas*G113)+(P11AvanEV3!x_equipo_4* H113)+(P11AvanEV3!Grupal*I113))*E113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((P11AvanEV3!Tot_alumnos*F114)+(P11AvanEV3!X_parejas*G114)+(P11AvanEV3!x_equipo_4* H114)+(P11AvanEV3!Grupal*I114))*E114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((P11AvanEV3!Tot_alumnos*F115)+(P11AvanEV3!X_parejas*G115)+(P11AvanEV3!x_equipo_4* H115)+(P11AvanEV3!Grupal*I115))*E115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((P11AvanEV3!Tot_alumnos*F116)+(P11AvanEV3!X_parejas*G116)+(P11AvanEV3!x_equipo_4* H116)+(P11AvanEV3!Grupal*I116))*E116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((P11AvanEV3!Tot_alumnos*F117)+(P11AvanEV3!X_parejas*G117)+(P11AvanEV3!x_equipo_4* H117)+(P11AvanEV3!Grupal*I117))*E117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((P11AvanEV3!Tot_alumnos*F118)+(P11AvanEV3!X_parejas*G118)+(P11AvanEV3!x_equipo_4* H118)+(P11AvanEV3!Grupal*I118))*E118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((P11AvanEV3!Tot_alumnos*F119)+(P11AvanEV3!X_parejas*G119)+(P11AvanEV3!x_equipo_4* H119)+(P11AvanEV3!Grupal*I119))*E119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((P11AvanEV3!Tot_alumnos*F120)+(P11AvanEV3!X_parejas*G120)+(P11AvanEV3!x_equipo_4* H120)+(P11AvanEV3!Grupal*I120))*E120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((P11AvanEV3!Tot_alumnos*F121)+(P11AvanEV3!X_parejas*G121)+(P11AvanEV3!x_equipo_4* H121)+(P11AvanEV3!Grupal*I121))*E121</f>
        <v>8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((P11AvanEV3!Tot_alumnos*F122)+(P11AvanEV3!X_parejas*G122)+(P11AvanEV3!x_equipo_4* H122)+(P11AvanEV3!Grupal*I122))*E122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((P11AvanEV3!Tot_alumnos*F123)+(P11AvanEV3!X_parejas*G123)+(P11AvanEV3!x_equipo_4* H123)+(P11AvanEV3!Grupal*I123))*E123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((P11AvanEV3!Tot_alumnos*F124)+(P11AvanEV3!X_parejas*G124)+(P11AvanEV3!x_equipo_4* H124)+(P11AvanEV3!Grupal*I124))*E124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((P11AvanEV3!Tot_alumnos*F125)+(P11AvanEV3!X_parejas*G125)+(P11AvanEV3!x_equipo_4* H125)+(P11AvanEV3!Grupal*I125))*E125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((P11AvanEV3!Tot_alumnos*F126)+(P11AvanEV3!X_parejas*G126)+(P11AvanEV3!x_equipo_4* H126)+(P11AvanEV3!Grupal*I126))*E126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((P11AvanEV3!Tot_alumnos*F127)+(P11AvanEV3!X_parejas*G127)+(P11AvanEV3!x_equipo_4* H127)+(P11AvanEV3!Grupal*I127))*E127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((P11AvanEV3!Tot_alumnos*F128)+(P11AvanEV3!X_parejas*G128)+(P11AvanEV3!x_equipo_4* H128)+(P11AvanEV3!Grupal*I128))*E128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((P11AvanEV3!Tot_alumnos*F129)+(P11AvanEV3!X_parejas*G129)+(P11AvanEV3!x_equipo_4* H129)+(P11AvanEV3!Grupal*I129))*E129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((P11AvanEV3!Tot_alumnos*F130)+(P11AvanEV3!X_parejas*G130)+(P11AvanEV3!x_equipo_4* H130)+(P11AvanEV3!Grupal*I130))*E130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((P11AvanEV3!Tot_alumnos*F131)+(P11AvanEV3!X_parejas*G131)+(P11AvanEV3!x_equipo_4* H131)+(P11AvanEV3!Grupal*I131))*E131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((P11AvanEV3!Tot_alumnos*F132)+(P11AvanEV3!X_parejas*G132)+(P11AvanEV3!x_equipo_4* H132)+(P11AvanEV3!Grupal*I132))*E132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((P11AvanEV3!Tot_alumnos*F133)+(P11AvanEV3!X_parejas*G133)+(P11AvanEV3!x_equipo_4* H133)+(P11AvanEV3!Grupal*I133))*E133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((P11AvanEV3!Tot_alumnos*F134)+(P11AvanEV3!X_parejas*G134)+(P11AvanEV3!x_equipo_4* H134)+(P11AvanEV3!Grupal*I134))*E134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((P11AvanEV3!Tot_alumnos*F135)+(P11AvanEV3!X_parejas*G135)+(P11AvanEV3!x_equipo_4* H135)+(P11AvanEV3!Grupal*I135))*E135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((P11AvanEV3!Tot_alumnos*F136)+(P11AvanEV3!X_parejas*G136)+(P11AvanEV3!x_equipo_4* H136)+(P11AvanEV3!Grupal*I136))*E136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((P11AvanEV3!Tot_alumnos*F137)+(P11AvanEV3!X_parejas*G137)+(P11AvanEV3!x_equipo_4* H137)+(P11AvanEV3!Grupal*I137))*E137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((P11AvanEV3!Tot_alumnos*F138)+(P11AvanEV3!X_parejas*G138)+(P11AvanEV3!x_equipo_4* H138)+(P11AvanEV3!Grupal*I138))*E138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((P11AvanEV3!Tot_alumnos*F139)+(P11AvanEV3!X_parejas*G139)+(P11AvanEV3!x_equipo_4* H139)+(P11AvanEV3!Grupal*I139))*E139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((P11AvanEV3!Tot_alumnos*F140)+(P11AvanEV3!X_parejas*G140)+(P11AvanEV3!x_equipo_4* H140)+(P11AvanEV3!Grupal*I140))*E140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((P11AvanEV3!Tot_alumnos*F141)+(P11AvanEV3!X_parejas*G141)+(P11AvanEV3!x_equipo_4* H141)+(P11AvanEV3!Grupal*I141))*E141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((P11AvanEV3!Tot_alumnos*F142)+(P11AvanEV3!X_parejas*G142)+(P11AvanEV3!x_equipo_4* H142)+(P11AvanEV3!Grupal*I142))*E142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((P11AvanEV3!Tot_alumnos*F143)+(P11AvanEV3!X_parejas*G143)+(P11AvanEV3!x_equipo_4* H143)+(P11AvanEV3!Grupal*I143))*E143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((P11AvanEV3!Tot_alumnos*F144)+(P11AvanEV3!X_parejas*G144)+(P11AvanEV3!x_equipo_4* H144)+(P11AvanEV3!Grupal*I144))*E144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((P11AvanEV3!Tot_alumnos*F145)+(P11AvanEV3!X_parejas*G145)+(P11AvanEV3!x_equipo_4* H145)+(P11AvanEV3!Grupal*I145))*E145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((P11AvanEV3!Tot_alumnos*F146)+(P11AvanEV3!X_parejas*G146)+(P11AvanEV3!x_equipo_4* H146)+(P11AvanEV3!Grupal*I146))*E146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((P11AvanEV3!Tot_alumnos*F147)+(P11AvanEV3!X_parejas*G147)+(P11AvanEV3!x_equipo_4* H147)+(P11AvanEV3!Grupal*I147))*E147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((P11AvanEV3!Tot_alumnos*F150)+(P11AvanEV3!X_parejas*G150)+(P11AvanEV3!x_equipo_4* H150)+(P11AvanEV3!Grupal*I150))*E150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0</v>
      </c>
      <c r="I151" s="99" t="b">
        <v>1</v>
      </c>
      <c r="J151" s="167">
        <f>((P11AvanEV3!Tot_alumnos*F151)+(P11AvanEV3!X_parejas*G151)+(P11AvanEV3!x_equipo_4* H151)+(P11AvanEV3!Grupal*I151))*E151</f>
        <v>1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((P11AvanEV3!Tot_alumnos*F152)+(P11AvanEV3!X_parejas*G152)+(P11AvanEV3!x_equipo_4* H152)+(P11AvanEV3!Grupal*I152))*E152</f>
        <v>0</v>
      </c>
    </row>
    <row r="153" ht="15.75" customHeight="1">
      <c r="A153" s="99" t="s">
        <v>295</v>
      </c>
      <c r="B153" s="99" t="s">
        <v>166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((P11AvanEV3!Tot_alumnos*F153)+(P11AvanEV3!X_parejas*G153)+(P11AvanEV3!x_equipo_4* H153)+(P11AvanEV3!Grupal*I153))*E153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((P11AvanEV3!Tot_alumnos*F154)+(P11AvanEV3!X_parejas*G154)+(P11AvanEV3!x_equipo_4* H154)+(P11AvanEV3!Grupal*I154))*E154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((P11AvanEV3!Tot_alumnos*F155)+(P11AvanEV3!X_parejas*G155)+(P11AvanEV3!x_equipo_4* H155)+(P11AvanEV3!Grupal*I155))*E155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((P11AvanEV3!Tot_alumnos*F156)+(P11AvanEV3!X_parejas*G156)+(P11AvanEV3!x_equipo_4* H156)+(P11AvanEV3!Grupal*I156))*E156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((P11AvanEV3!Tot_alumnos*F157)+(P11AvanEV3!X_parejas*G157)+(P11AvanEV3!x_equipo_4* H157)+(P11AvanEV3!Grupal*I157))*E157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((P11AvanEV3!Tot_alumnos*F158)+(P11AvanEV3!X_parejas*G158)+(P11AvanEV3!x_equipo_4* H158)+(P11AvanEV3!Grupal*I158))*E158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((P11AvanEV3!Tot_alumnos*F159)+(P11AvanEV3!X_parejas*G159)+(P11AvanEV3!x_equipo_4* H159)+(P11AvanEV3!Grupal*I159))*E159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444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166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415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445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((P11AvanSpi!Tot_alumnos*F7)+(P11AvanSpi!X_parejas*G7)+(P11AvanSpi!x_equipo_4* H7)+(P11AvanSpi!Grupal*I7))*E7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((P11AvanSpi!Tot_alumnos*F8)+(P11AvanSpi!X_parejas*G8)+(P11AvanSpi!x_equipo_4* H8)+(P11AvanSpi!Grupal*I8))*E8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1.0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((P11AvanSpi!Tot_alumnos*F9)+(P11AvanSpi!X_parejas*G9)+(P11AvanSpi!x_equipo_4* H9)+(P11AvanSpi!Grupal*I9))*E9</f>
        <v>1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1.0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((P11AvanSpi!Tot_alumnos*F10)+(P11AvanSpi!X_parejas*G10)+(P11AvanSpi!x_equipo_4* H10)+(P11AvanSpi!Grupal*I10))*E10</f>
        <v>1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1.0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((P11AvanSpi!Tot_alumnos*F11)+(P11AvanSpi!X_parejas*G11)+(P11AvanSpi!x_equipo_4* H11)+(P11AvanSpi!Grupal*I11))*E11</f>
        <v>1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1.0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((P11AvanSpi!Tot_alumnos*F12)+(P11AvanSpi!X_parejas*G12)+(P11AvanSpi!x_equipo_4* H12)+(P11AvanSpi!Grupal*I12))*E12</f>
        <v>1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1.0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((P11AvanSpi!Tot_alumnos*F13)+(P11AvanSpi!X_parejas*G13)+(P11AvanSpi!x_equipo_4* H13)+(P11AvanSpi!Grupal*I13))*E13</f>
        <v>1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1.0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((P11AvanSpi!Tot_alumnos*F14)+(P11AvanSpi!X_parejas*G14)+(P11AvanSpi!x_equipo_4* H14)+(P11AvanSpi!Grupal*I14))*E14</f>
        <v>2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((P11AvanSpi!Tot_alumnos*F15)+(P11AvanSpi!X_parejas*G15)+(P11AvanSpi!x_equipo_4* H15)+(P11AvanSpi!Grupal*I15))*E15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((P11AvanSpi!Tot_alumnos*F16)+(P11AvanSpi!X_parejas*G16)+(P11AvanSpi!x_equipo_4* H16)+(P11AvanSpi!Grupal*I16))*E16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((P11AvanSpi!Tot_alumnos*F17)+(P11AvanSpi!X_parejas*G17)+(P11AvanSpi!x_equipo_4* H17)+(P11AvanSpi!Grupal*I17))*E17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1.0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((P11AvanSpi!Tot_alumnos*F18)+(P11AvanSpi!X_parejas*G18)+(P11AvanSpi!x_equipo_4* H18)+(P11AvanSpi!Grupal*I18))*E18</f>
        <v>2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1.0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((P11AvanSpi!Tot_alumnos*F19)+(P11AvanSpi!X_parejas*G19)+(P11AvanSpi!x_equipo_4* H19)+(P11AvanSpi!Grupal*I19))*E19</f>
        <v>2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1.0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((P11AvanSpi!Tot_alumnos*F20)+(P11AvanSpi!X_parejas*G20)+(P11AvanSpi!x_equipo_4* H20)+(P11AvanSpi!Grupal*I20))*E20</f>
        <v>2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((P11AvanSpi!Tot_alumnos*F21)+(P11AvanSpi!X_parejas*G21)+(P11AvanSpi!x_equipo_4* H21)+(P11AvanSpi!Grupal*I21))*E21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((P11AvanSpi!Tot_alumnos*F22)+(P11AvanSpi!X_parejas*G22)+(P11AvanSpi!x_equipo_4* H22)+(P11AvanSpi!Grupal*I22))*E22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((P11AvanSpi!Tot_alumnos*F23)+(P11AvanSpi!X_parejas*G23)+(P11AvanSpi!x_equipo_4* H23)+(P11AvanSpi!Grupal*I23))*E23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((P11AvanSpi!Tot_alumnos*F24)+(P11AvanSpi!X_parejas*G24)+(P11AvanSpi!x_equipo_4* H24)+(P11AvanSpi!Grupal*I24))*E24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((P11AvanSpi!Tot_alumnos*F25)+(P11AvanSpi!X_parejas*G25)+(P11AvanSpi!x_equipo_4* H25)+(P11AvanSpi!Grupal*I25))*E25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((P11AvanSpi!Tot_alumnos*F26)+(P11AvanSpi!X_parejas*G26)+(P11AvanSpi!x_equipo_4* H26)+(P11AvanSpi!Grupal*I26))*E26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((P11AvanSpi!Tot_alumnos*F27)+(P11AvanSpi!X_parejas*G27)+(P11AvanSpi!x_equipo_4* H27)+(P11AvanSpi!Grupal*I27))*E27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((P11AvanSpi!Tot_alumnos*F28)+(P11AvanSpi!X_parejas*G28)+(P11AvanSpi!x_equipo_4* H28)+(P11AvanSpi!Grupal*I28))*E28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((P11AvanSpi!Tot_alumnos*F29)+(P11AvanSpi!X_parejas*G29)+(P11AvanSpi!x_equipo_4* H29)+(P11AvanSpi!Grupal*I29))*E29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((P11AvanSpi!Tot_alumnos*F30)+(P11AvanSpi!X_parejas*G30)+(P11AvanSpi!x_equipo_4* H30)+(P11AvanSpi!Grupal*I30))*E30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((P11AvanSpi!Tot_alumnos*F31)+(P11AvanSpi!X_parejas*G31)+(P11AvanSpi!x_equipo_4* H31)+(P11AvanSpi!Grupal*I31))*E31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((P11AvanSpi!Tot_alumnos*F32)+(P11AvanSpi!X_parejas*G32)+(P11AvanSpi!x_equipo_4* H32)+(P11AvanSpi!Grupal*I32))*E32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((P11AvanSpi!Tot_alumnos*F33)+(P11AvanSpi!X_parejas*G33)+(P11AvanSpi!x_equipo_4* H33)+(P11AvanSpi!Grupal*I33))*E33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((P11AvanSpi!Tot_alumnos*F34)+(P11AvanSpi!X_parejas*G34)+(P11AvanSpi!x_equipo_4* H34)+(P11AvanSpi!Grupal*I34))*E34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((P11AvanSpi!Tot_alumnos*F35)+(P11AvanSpi!X_parejas*G35)+(P11AvanSpi!x_equipo_4* H35)+(P11AvanSpi!Grupal*I35))*E35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((P11AvanSpi!Tot_alumnos*F36)+(P11AvanSpi!X_parejas*G36)+(P11AvanSpi!x_equipo_4* H36)+(P11AvanSpi!Grupal*I36))*E36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((P11AvanSpi!Tot_alumnos*F37)+(P11AvanSpi!X_parejas*G37)+(P11AvanSpi!x_equipo_4* H37)+(P11AvanSpi!Grupal*I37))*E37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((P11AvanSpi!Tot_alumnos*F38)+(P11AvanSpi!X_parejas*G38)+(P11AvanSpi!x_equipo_4* H38)+(P11AvanSpi!Grupal*I38))*E38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((P11AvanSpi!Tot_alumnos*F39)+(P11AvanSpi!X_parejas*G39)+(P11AvanSpi!x_equipo_4* H39)+(P11AvanSpi!Grupal*I39))*E39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((P11AvanSpi!Tot_alumnos*F40)+(P11AvanSpi!X_parejas*G40)+(P11AvanSpi!x_equipo_4* H40)+(P11AvanSpi!Grupal*I40))*E40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((P11AvanSpi!Tot_alumnos*F41)+(P11AvanSpi!X_parejas*G41)+(P11AvanSpi!x_equipo_4* H41)+(P11AvanSpi!Grupal*I41))*E41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1.0</v>
      </c>
      <c r="F42" s="99" t="b">
        <v>0</v>
      </c>
      <c r="G42" s="99" t="b">
        <v>0</v>
      </c>
      <c r="H42" s="99" t="b">
        <v>1</v>
      </c>
      <c r="I42" s="99" t="b">
        <v>0</v>
      </c>
      <c r="J42" s="167">
        <f>((P11AvanSpi!Tot_alumnos*F42)+(P11AvanSpi!X_parejas*G42)+(P11AvanSpi!x_equipo_4* H42)+(P11AvanSpi!Grupal*I42))*E42</f>
        <v>2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((P11AvanSpi!Tot_alumnos*F43)+(P11AvanSpi!X_parejas*G43)+(P11AvanSpi!x_equipo_4* H43)+(P11AvanSpi!Grupal*I43))*E43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((P11AvanSpi!Tot_alumnos*F44)+(P11AvanSpi!X_parejas*G44)+(P11AvanSpi!x_equipo_4* H44)+(P11AvanSpi!Grupal*I44))*E44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((P11AvanSpi!Tot_alumnos*F45)+(P11AvanSpi!X_parejas*G45)+(P11AvanSpi!x_equipo_4* H45)+(P11AvanSpi!Grupal*I45))*E45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((P11AvanSpi!Tot_alumnos*F46)+(P11AvanSpi!X_parejas*G46)+(P11AvanSpi!x_equipo_4* H46)+(P11AvanSpi!Grupal*I46))*E46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((P11AvanSpi!Tot_alumnos*F47)+(P11AvanSpi!X_parejas*G47)+(P11AvanSpi!x_equipo_4* H47)+(P11AvanSpi!Grupal*I47))*E47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((P11AvanSpi!Tot_alumnos*F48)+(P11AvanSpi!X_parejas*G48)+(P11AvanSpi!x_equipo_4* H48)+(P11AvanSpi!Grupal*I48))*E48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((P11AvanSpi!Tot_alumnos*F49)+(P11AvanSpi!X_parejas*G49)+(P11AvanSpi!x_equipo_4* H49)+(P11AvanSpi!Grupal*I49))*E49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((P11AvanSpi!Tot_alumnos*F50)+(P11AvanSpi!X_parejas*G50)+(P11AvanSpi!x_equipo_4* H50)+(P11AvanSpi!Grupal*I50))*E50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((P11AvanSpi!Tot_alumnos*F51)+(P11AvanSpi!X_parejas*G51)+(P11AvanSpi!x_equipo_4* H51)+(P11AvanSpi!Grupal*I51))*E51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((P11AvanSpi!Tot_alumnos*F52)+(P11AvanSpi!X_parejas*G52)+(P11AvanSpi!x_equipo_4* H52)+(P11AvanSpi!Grupal*I52))*E52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((P11AvanSpi!Tot_alumnos*F53)+(P11AvanSpi!X_parejas*G53)+(P11AvanSpi!x_equipo_4* H53)+(P11AvanSpi!Grupal*I53))*E53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((P11AvanSpi!Tot_alumnos*F54)+(P11AvanSpi!X_parejas*G54)+(P11AvanSpi!x_equipo_4* H54)+(P11AvanSpi!Grupal*I54))*E54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((P11AvanSpi!Tot_alumnos*F55)+(P11AvanSpi!X_parejas*G55)+(P11AvanSpi!x_equipo_4* H55)+(P11AvanSpi!Grupal*I55))*E55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((P11AvanSpi!Tot_alumnos*F56)+(P11AvanSpi!X_parejas*G56)+(P11AvanSpi!x_equipo_4* H56)+(P11AvanSpi!Grupal*I56))*E56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((P11AvanSpi!Tot_alumnos*F57)+(P11AvanSpi!X_parejas*G57)+(P11AvanSpi!x_equipo_4* H57)+(P11AvanSpi!Grupal*I57))*E57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((P11AvanSpi!Tot_alumnos*F58)+(P11AvanSpi!X_parejas*G58)+(P11AvanSpi!x_equipo_4* H58)+(P11AvanSpi!Grupal*I58))*E58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((P11AvanSpi!Tot_alumnos*F59)+(P11AvanSpi!X_parejas*G59)+(P11AvanSpi!x_equipo_4* H59)+(P11AvanSpi!Grupal*I59))*E59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((P11AvanSpi!Tot_alumnos*F60)+(P11AvanSpi!X_parejas*G60)+(P11AvanSpi!x_equipo_4* H60)+(P11AvanSpi!Grupal*I60))*E60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((P11AvanSpi!Tot_alumnos*F61)+(P11AvanSpi!X_parejas*G61)+(P11AvanSpi!x_equipo_4* H61)+(P11AvanSpi!Grupal*I61))*E61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((P11AvanSpi!Tot_alumnos*F62)+(P11AvanSpi!X_parejas*G62)+(P11AvanSpi!x_equipo_4* H62)+(P11AvanSpi!Grupal*I62))*E62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((P11AvanSpi!Tot_alumnos*F63)+(P11AvanSpi!X_parejas*G63)+(P11AvanSpi!x_equipo_4* H63)+(P11AvanSpi!Grupal*I63))*E63</f>
        <v>0</v>
      </c>
    </row>
    <row r="64" ht="15.75" customHeight="1">
      <c r="A64" s="171" t="s">
        <v>281</v>
      </c>
      <c r="B64" s="171" t="s">
        <v>446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((P11AvanSpi!Tot_alumnos*F64)+(P11AvanSpi!X_parejas*G64)+(P11AvanSpi!x_equipo_4* H64)+(P11AvanSpi!Grupal*I64))*E64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((P11AvanSpi!Tot_alumnos*F65)+(P11AvanSpi!X_parejas*G65)+(P11AvanSpi!x_equipo_4* H65)+(P11AvanSpi!Grupal*I65))*E65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((P11AvanSpi!Tot_alumnos*F66)+(P11AvanSpi!X_parejas*G66)+(P11AvanSpi!x_equipo_4* H66)+(P11AvanSpi!Grupal*I66))*E66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((P11AvanSpi!Tot_alumnos*F67)+(P11AvanSpi!X_parejas*G67)+(P11AvanSpi!x_equipo_4* H67)+(P11AvanSpi!Grupal*I67))*E67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((P11AvanSpi!Tot_alumnos*F68)+(P11AvanSpi!X_parejas*G68)+(P11AvanSpi!x_equipo_4* H68)+(P11AvanSpi!Grupal*I68))*E68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((P11AvanSpi!Tot_alumnos*F69)+(P11AvanSpi!X_parejas*G69)+(P11AvanSpi!x_equipo_4* H69)+(P11AvanSpi!Grupal*I69))*E69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((P11AvanSpi!Tot_alumnos*F70)+(P11AvanSpi!X_parejas*G70)+(P11AvanSpi!x_equipo_4* H70)+(P11AvanSpi!Grupal*I70))*E70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((P11AvanSpi!Tot_alumnos*F71)+(P11AvanSpi!X_parejas*G71)+(P11AvanSpi!x_equipo_4* H71)+(P11AvanSpi!Grupal*I71))*E71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((P11AvanSpi!Tot_alumnos*F72)+(P11AvanSpi!X_parejas*G72)+(P11AvanSpi!x_equipo_4* H72)+(P11AvanSpi!Grupal*I72))*E72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((P11AvanSpi!Tot_alumnos*F73)+(P11AvanSpi!X_parejas*G73)+(P11AvanSpi!x_equipo_4* H73)+(P11AvanSpi!Grupal*I73))*E73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((P11AvanSpi!Tot_alumnos*F74)+(P11AvanSpi!X_parejas*G74)+(P11AvanSpi!x_equipo_4* H74)+(P11AvanSpi!Grupal*I74))*E74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((P11AvanSpi!Tot_alumnos*F75)+(P11AvanSpi!X_parejas*G75)+(P11AvanSpi!x_equipo_4* H75)+(P11AvanSpi!Grupal*I75))*E75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((P11AvanSpi!Tot_alumnos*F76)+(P11AvanSpi!X_parejas*G76)+(P11AvanSpi!x_equipo_4* H76)+(P11AvanSpi!Grupal*I76))*E76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((P11AvanSpi!Tot_alumnos*F77)+(P11AvanSpi!X_parejas*G77)+(P11AvanSpi!x_equipo_4* H77)+(P11AvanSpi!Grupal*I77))*E77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1.0</v>
      </c>
      <c r="F78" s="99" t="b">
        <v>0</v>
      </c>
      <c r="G78" s="99" t="b">
        <v>0</v>
      </c>
      <c r="H78" s="99" t="b">
        <v>1</v>
      </c>
      <c r="I78" s="99" t="b">
        <v>0</v>
      </c>
      <c r="J78" s="167">
        <f>((P11AvanSpi!Tot_alumnos*F78)+(P11AvanSpi!X_parejas*G78)+(P11AvanSpi!x_equipo_4* H78)+(P11AvanSpi!Grupal*I78))*E78</f>
        <v>2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1.0</v>
      </c>
      <c r="F79" s="99" t="b">
        <v>0</v>
      </c>
      <c r="G79" s="99" t="b">
        <v>0</v>
      </c>
      <c r="H79" s="99" t="b">
        <v>1</v>
      </c>
      <c r="I79" s="99" t="b">
        <v>0</v>
      </c>
      <c r="J79" s="167">
        <f>((P11AvanSpi!Tot_alumnos*F79)+(P11AvanSpi!X_parejas*G79)+(P11AvanSpi!x_equipo_4* H79)+(P11AvanSpi!Grupal*I79))*E79</f>
        <v>2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1.0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((P11AvanSpi!Tot_alumnos*F80)+(P11AvanSpi!X_parejas*G80)+(P11AvanSpi!x_equipo_4* H80)+(P11AvanSpi!Grupal*I80))*E80</f>
        <v>8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((P11AvanSpi!Tot_alumnos*F81)+(P11AvanSpi!X_parejas*G81)+(P11AvanSpi!x_equipo_4* H81)+(P11AvanSpi!Grupal*I81))*E81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((P11AvanSpi!Tot_alumnos*F82)+(P11AvanSpi!X_parejas*G82)+(P11AvanSpi!x_equipo_4* H82)+(P11AvanSpi!Grupal*I82))*E82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((P11AvanSpi!Tot_alumnos*F83)+(P11AvanSpi!X_parejas*G83)+(P11AvanSpi!x_equipo_4* H83)+(P11AvanSpi!Grupal*I83))*E83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((P11AvanSpi!Tot_alumnos*F84)+(P11AvanSpi!X_parejas*G84)+(P11AvanSpi!x_equipo_4* H84)+(P11AvanSpi!Grupal*I84))*E84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((P11AvanSpi!Tot_alumnos*F85)+(P11AvanSpi!X_parejas*G85)+(P11AvanSpi!x_equipo_4* H85)+(P11AvanSpi!Grupal*I85))*E85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((P11AvanSpi!Tot_alumnos*F86)+(P11AvanSpi!X_parejas*G86)+(P11AvanSpi!x_equipo_4* H86)+(P11AvanSpi!Grupal*I86))*E86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((P11AvanSpi!Tot_alumnos*F87)+(P11AvanSpi!X_parejas*G87)+(P11AvanSpi!x_equipo_4* H87)+(P11AvanSpi!Grupal*I87))*E87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((P11AvanSpi!Tot_alumnos*F88)+(P11AvanSpi!X_parejas*G88)+(P11AvanSpi!x_equipo_4* H88)+(P11AvanSpi!Grupal*I88))*E88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((P11AvanSpi!Tot_alumnos*F89)+(P11AvanSpi!X_parejas*G89)+(P11AvanSpi!x_equipo_4* H89)+(P11AvanSpi!Grupal*I89))*E89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1.0</v>
      </c>
      <c r="F90" s="99" t="b">
        <v>0</v>
      </c>
      <c r="G90" s="99" t="b">
        <v>0</v>
      </c>
      <c r="H90" s="99" t="b">
        <v>1</v>
      </c>
      <c r="I90" s="99" t="b">
        <v>0</v>
      </c>
      <c r="J90" s="167">
        <f>((P11AvanSpi!Tot_alumnos*F90)+(P11AvanSpi!X_parejas*G90)+(P11AvanSpi!x_equipo_4* H90)+(P11AvanSpi!Grupal*I90))*E90</f>
        <v>2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((P11AvanSpi!Tot_alumnos*F91)+(P11AvanSpi!X_parejas*G91)+(P11AvanSpi!x_equipo_4* H91)+(P11AvanSpi!Grupal*I91))*E91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((P11AvanSpi!Tot_alumnos*F92)+(P11AvanSpi!X_parejas*G92)+(P11AvanSpi!x_equipo_4* H92)+(P11AvanSpi!Grupal*I92))*E92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((P11AvanSpi!Tot_alumnos*F93)+(P11AvanSpi!X_parejas*G93)+(P11AvanSpi!x_equipo_4* H93)+(P11AvanSpi!Grupal*I93))*E93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((P11AvanSpi!Tot_alumnos*F94)+(P11AvanSpi!X_parejas*G94)+(P11AvanSpi!x_equipo_4* H94)+(P11AvanSpi!Grupal*I94))*E94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((P11AvanSpi!Tot_alumnos*F95)+(P11AvanSpi!X_parejas*G95)+(P11AvanSpi!x_equipo_4* H95)+(P11AvanSpi!Grupal*I95))*E95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((P11AvanSpi!Tot_alumnos*F96)+(P11AvanSpi!X_parejas*G96)+(P11AvanSpi!x_equipo_4* H96)+(P11AvanSpi!Grupal*I96))*E96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((P11AvanSpi!Tot_alumnos*F97)+(P11AvanSpi!X_parejas*G97)+(P11AvanSpi!x_equipo_4* H97)+(P11AvanSpi!Grupal*I97))*E97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((P11AvanSpi!Tot_alumnos*F98)+(P11AvanSpi!X_parejas*G98)+(P11AvanSpi!x_equipo_4* H98)+(P11AvanSpi!Grupal*I98))*E98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((P11AvanSpi!Tot_alumnos*F99)+(P11AvanSpi!X_parejas*G99)+(P11AvanSpi!x_equipo_4* H99)+(P11AvanSpi!Grupal*I99))*E99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((P11AvanSpi!Tot_alumnos*F100)+(P11AvanSpi!X_parejas*G100)+(P11AvanSpi!x_equipo_4* H100)+(P11AvanSpi!Grupal*I100))*E100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((P11AvanSpi!Tot_alumnos*F101)+(P11AvanSpi!X_parejas*G101)+(P11AvanSpi!x_equipo_4* H101)+(P11AvanSpi!Grupal*I101))*E101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((P11AvanSpi!Tot_alumnos*F102)+(P11AvanSpi!X_parejas*G102)+(P11AvanSpi!x_equipo_4* H102)+(P11AvanSpi!Grupal*I102))*E102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1.0</v>
      </c>
      <c r="F103" s="99" t="b">
        <v>0</v>
      </c>
      <c r="G103" s="99" t="b">
        <v>0</v>
      </c>
      <c r="H103" s="99" t="b">
        <v>1</v>
      </c>
      <c r="I103" s="99" t="b">
        <v>0</v>
      </c>
      <c r="J103" s="167">
        <f>((P11AvanSpi!Tot_alumnos*F103)+(P11AvanSpi!X_parejas*G103)+(P11AvanSpi!x_equipo_4* H103)+(P11AvanSpi!Grupal*I103))*E103</f>
        <v>2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((P11AvanSpi!Tot_alumnos*F104)+(P11AvanSpi!X_parejas*G104)+(P11AvanSpi!x_equipo_4* H104)+(P11AvanSpi!Grupal*I104))*E104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((P11AvanSpi!Tot_alumnos*F105)+(P11AvanSpi!X_parejas*G105)+(P11AvanSpi!x_equipo_4* H105)+(P11AvanSpi!Grupal*I105))*E105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((P11AvanSpi!Tot_alumnos*F106)+(P11AvanSpi!X_parejas*G106)+(P11AvanSpi!x_equipo_4* H106)+(P11AvanSpi!Grupal*I106))*E106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((P11AvanSpi!Tot_alumnos*F107)+(P11AvanSpi!X_parejas*G107)+(P11AvanSpi!x_equipo_4* H107)+(P11AvanSpi!Grupal*I107))*E107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((P11AvanSpi!Tot_alumnos*F108)+(P11AvanSpi!X_parejas*G108)+(P11AvanSpi!x_equipo_4* H108)+(P11AvanSpi!Grupal*I108))*E108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((P11AvanSpi!Tot_alumnos*F109)+(P11AvanSpi!X_parejas*G109)+(P11AvanSpi!x_equipo_4* H109)+(P11AvanSpi!Grupal*I109))*E109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((P11AvanSpi!Tot_alumnos*F110)+(P11AvanSpi!X_parejas*G110)+(P11AvanSpi!x_equipo_4* H110)+(P11AvanSpi!Grupal*I110))*E110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((P11AvanSpi!Tot_alumnos*F111)+(P11AvanSpi!X_parejas*G111)+(P11AvanSpi!x_equipo_4* H111)+(P11AvanSpi!Grupal*I111))*E111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((P11AvanSpi!Tot_alumnos*F112)+(P11AvanSpi!X_parejas*G112)+(P11AvanSpi!x_equipo_4* H112)+(P11AvanSpi!Grupal*I112))*E112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((P11AvanSpi!Tot_alumnos*F113)+(P11AvanSpi!X_parejas*G113)+(P11AvanSpi!x_equipo_4* H113)+(P11AvanSpi!Grupal*I113))*E113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((P11AvanSpi!Tot_alumnos*F114)+(P11AvanSpi!X_parejas*G114)+(P11AvanSpi!x_equipo_4* H114)+(P11AvanSpi!Grupal*I114))*E114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((P11AvanSpi!Tot_alumnos*F115)+(P11AvanSpi!X_parejas*G115)+(P11AvanSpi!x_equipo_4* H115)+(P11AvanSpi!Grupal*I115))*E115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((P11AvanSpi!Tot_alumnos*F116)+(P11AvanSpi!X_parejas*G116)+(P11AvanSpi!x_equipo_4* H116)+(P11AvanSpi!Grupal*I116))*E116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1.0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((P11AvanSpi!Tot_alumnos*F117)+(P11AvanSpi!X_parejas*G117)+(P11AvanSpi!x_equipo_4* H117)+(P11AvanSpi!Grupal*I117))*E117</f>
        <v>8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1.0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((P11AvanSpi!Tot_alumnos*F118)+(P11AvanSpi!X_parejas*G118)+(P11AvanSpi!x_equipo_4* H118)+(P11AvanSpi!Grupal*I118))*E118</f>
        <v>8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1.0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((P11AvanSpi!Tot_alumnos*F119)+(P11AvanSpi!X_parejas*G119)+(P11AvanSpi!x_equipo_4* H119)+(P11AvanSpi!Grupal*I119))*E119</f>
        <v>8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1.0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((P11AvanSpi!Tot_alumnos*F120)+(P11AvanSpi!X_parejas*G120)+(P11AvanSpi!x_equipo_4* H120)+(P11AvanSpi!Grupal*I120))*E120</f>
        <v>8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1.0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((P11AvanSpi!Tot_alumnos*F121)+(P11AvanSpi!X_parejas*G121)+(P11AvanSpi!x_equipo_4* H121)+(P11AvanSpi!Grupal*I121))*E121</f>
        <v>8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((P11AvanSpi!Tot_alumnos*F122)+(P11AvanSpi!X_parejas*G122)+(P11AvanSpi!x_equipo_4* H122)+(P11AvanSpi!Grupal*I122))*E122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((P11AvanSpi!Tot_alumnos*F123)+(P11AvanSpi!X_parejas*G123)+(P11AvanSpi!x_equipo_4* H123)+(P11AvanSpi!Grupal*I123))*E123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((P11AvanSpi!Tot_alumnos*F124)+(P11AvanSpi!X_parejas*G124)+(P11AvanSpi!x_equipo_4* H124)+(P11AvanSpi!Grupal*I124))*E124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((P11AvanSpi!Tot_alumnos*F125)+(P11AvanSpi!X_parejas*G125)+(P11AvanSpi!x_equipo_4* H125)+(P11AvanSpi!Grupal*I125))*E125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((P11AvanSpi!Tot_alumnos*F126)+(P11AvanSpi!X_parejas*G126)+(P11AvanSpi!x_equipo_4* H126)+(P11AvanSpi!Grupal*I126))*E126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((P11AvanSpi!Tot_alumnos*F127)+(P11AvanSpi!X_parejas*G127)+(P11AvanSpi!x_equipo_4* H127)+(P11AvanSpi!Grupal*I127))*E127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((P11AvanSpi!Tot_alumnos*F128)+(P11AvanSpi!X_parejas*G128)+(P11AvanSpi!x_equipo_4* H128)+(P11AvanSpi!Grupal*I128))*E128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((P11AvanSpi!Tot_alumnos*F129)+(P11AvanSpi!X_parejas*G129)+(P11AvanSpi!x_equipo_4* H129)+(P11AvanSpi!Grupal*I129))*E129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((P11AvanSpi!Tot_alumnos*F130)+(P11AvanSpi!X_parejas*G130)+(P11AvanSpi!x_equipo_4* H130)+(P11AvanSpi!Grupal*I130))*E130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((P11AvanSpi!Tot_alumnos*F131)+(P11AvanSpi!X_parejas*G131)+(P11AvanSpi!x_equipo_4* H131)+(P11AvanSpi!Grupal*I131))*E131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((P11AvanSpi!Tot_alumnos*F132)+(P11AvanSpi!X_parejas*G132)+(P11AvanSpi!x_equipo_4* H132)+(P11AvanSpi!Grupal*I132))*E132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((P11AvanSpi!Tot_alumnos*F133)+(P11AvanSpi!X_parejas*G133)+(P11AvanSpi!x_equipo_4* H133)+(P11AvanSpi!Grupal*I133))*E133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((P11AvanSpi!Tot_alumnos*F134)+(P11AvanSpi!X_parejas*G134)+(P11AvanSpi!x_equipo_4* H134)+(P11AvanSpi!Grupal*I134))*E134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((P11AvanSpi!Tot_alumnos*F135)+(P11AvanSpi!X_parejas*G135)+(P11AvanSpi!x_equipo_4* H135)+(P11AvanSpi!Grupal*I135))*E135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((P11AvanSpi!Tot_alumnos*F136)+(P11AvanSpi!X_parejas*G136)+(P11AvanSpi!x_equipo_4* H136)+(P11AvanSpi!Grupal*I136))*E136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((P11AvanSpi!Tot_alumnos*F137)+(P11AvanSpi!X_parejas*G137)+(P11AvanSpi!x_equipo_4* H137)+(P11AvanSpi!Grupal*I137))*E137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((P11AvanSpi!Tot_alumnos*F138)+(P11AvanSpi!X_parejas*G138)+(P11AvanSpi!x_equipo_4* H138)+(P11AvanSpi!Grupal*I138))*E138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((P11AvanSpi!Tot_alumnos*F139)+(P11AvanSpi!X_parejas*G139)+(P11AvanSpi!x_equipo_4* H139)+(P11AvanSpi!Grupal*I139))*E139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((P11AvanSpi!Tot_alumnos*F140)+(P11AvanSpi!X_parejas*G140)+(P11AvanSpi!x_equipo_4* H140)+(P11AvanSpi!Grupal*I140))*E140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((P11AvanSpi!Tot_alumnos*F141)+(P11AvanSpi!X_parejas*G141)+(P11AvanSpi!x_equipo_4* H141)+(P11AvanSpi!Grupal*I141))*E141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((P11AvanSpi!Tot_alumnos*F142)+(P11AvanSpi!X_parejas*G142)+(P11AvanSpi!x_equipo_4* H142)+(P11AvanSpi!Grupal*I142))*E142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((P11AvanSpi!Tot_alumnos*F143)+(P11AvanSpi!X_parejas*G143)+(P11AvanSpi!x_equipo_4* H143)+(P11AvanSpi!Grupal*I143))*E143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((P11AvanSpi!Tot_alumnos*F144)+(P11AvanSpi!X_parejas*G144)+(P11AvanSpi!x_equipo_4* H144)+(P11AvanSpi!Grupal*I144))*E144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((P11AvanSpi!Tot_alumnos*F145)+(P11AvanSpi!X_parejas*G145)+(P11AvanSpi!x_equipo_4* H145)+(P11AvanSpi!Grupal*I145))*E145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((P11AvanSpi!Tot_alumnos*F146)+(P11AvanSpi!X_parejas*G146)+(P11AvanSpi!x_equipo_4* H146)+(P11AvanSpi!Grupal*I146))*E146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((P11AvanSpi!Tot_alumnos*F147)+(P11AvanSpi!X_parejas*G147)+(P11AvanSpi!x_equipo_4* H147)+(P11AvanSpi!Grupal*I147))*E147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((P11AvanSpi!Tot_alumnos*F150)+(P11AvanSpi!X_parejas*G150)+(P11AvanSpi!x_equipo_4* H150)+(P11AvanSpi!Grupal*I150))*E150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((P11AvanSpi!Tot_alumnos*F151)+(P11AvanSpi!X_parejas*G151)+(P11AvanSpi!x_equipo_4* H151)+(P11AvanSpi!Grupal*I151))*E151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((P11AvanSpi!Tot_alumnos*F152)+(P11AvanSpi!X_parejas*G152)+(P11AvanSpi!x_equipo_4* H152)+(P11AvanSpi!Grupal*I152))*E152</f>
        <v>0</v>
      </c>
    </row>
    <row r="153" ht="15.75" customHeight="1">
      <c r="A153" s="99" t="s">
        <v>295</v>
      </c>
      <c r="B153" s="99" t="s">
        <v>330</v>
      </c>
      <c r="C153" s="99">
        <v>1.0</v>
      </c>
      <c r="D153" s="99" t="s">
        <v>297</v>
      </c>
      <c r="E153" s="112">
        <v>1.0</v>
      </c>
      <c r="F153" s="99" t="b">
        <v>0</v>
      </c>
      <c r="G153" s="99" t="b">
        <v>0</v>
      </c>
      <c r="H153" s="99" t="b">
        <v>0</v>
      </c>
      <c r="I153" s="99" t="b">
        <v>1</v>
      </c>
      <c r="J153" s="167">
        <f>((P11AvanSpi!Tot_alumnos*F153)+(P11AvanSpi!X_parejas*G153)+(P11AvanSpi!x_equipo_4* H153)+(P11AvanSpi!Grupal*I153))*E153</f>
        <v>1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((P11AvanSpi!Tot_alumnos*F154)+(P11AvanSpi!X_parejas*G154)+(P11AvanSpi!x_equipo_4* H154)+(P11AvanSpi!Grupal*I154))*E154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((P11AvanSpi!Tot_alumnos*F155)+(P11AvanSpi!X_parejas*G155)+(P11AvanSpi!x_equipo_4* H155)+(P11AvanSpi!Grupal*I155))*E155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((P11AvanSpi!Tot_alumnos*F156)+(P11AvanSpi!X_parejas*G156)+(P11AvanSpi!x_equipo_4* H156)+(P11AvanSpi!Grupal*I156))*E156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((P11AvanSpi!Tot_alumnos*F157)+(P11AvanSpi!X_parejas*G157)+(P11AvanSpi!x_equipo_4* H157)+(P11AvanSpi!Grupal*I157))*E157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((P11AvanSpi!Tot_alumnos*F158)+(P11AvanSpi!X_parejas*G158)+(P11AvanSpi!x_equipo_4* H158)+(P11AvanSpi!Grupal*I158))*E158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((P11AvanSpi!Tot_alumnos*F159)+(P11AvanSpi!X_parejas*G159)+(P11AvanSpi!x_equipo_4* H159)+(P11AvanSpi!Grupal*I159))*E159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9.0"/>
    <col customWidth="1" min="2" max="2" width="34.5"/>
    <col customWidth="1" min="3" max="3" width="19.88"/>
    <col customWidth="1" min="4" max="4" width="16.25"/>
    <col customWidth="1" min="5" max="6" width="12.63"/>
  </cols>
  <sheetData>
    <row r="1" ht="15.75" customHeight="1">
      <c r="A1" s="99" t="s">
        <v>447</v>
      </c>
      <c r="B1" s="223" t="s">
        <v>448</v>
      </c>
      <c r="C1" s="112"/>
      <c r="D1" s="220"/>
    </row>
    <row r="2" ht="15.75" customHeight="1">
      <c r="B2" s="112"/>
      <c r="C2" s="112"/>
      <c r="D2" s="220"/>
    </row>
    <row r="3" ht="15.75" customHeight="1">
      <c r="B3" s="112"/>
      <c r="C3" s="112"/>
      <c r="D3" s="220"/>
    </row>
    <row r="4" ht="15.75" customHeight="1">
      <c r="A4" s="99" t="s">
        <v>449</v>
      </c>
      <c r="B4" s="112">
        <v>25.0</v>
      </c>
      <c r="C4" s="112"/>
      <c r="D4" s="220"/>
    </row>
    <row r="5" ht="15.75" customHeight="1">
      <c r="A5" s="99" t="s">
        <v>411</v>
      </c>
      <c r="B5" s="112">
        <v>30.0</v>
      </c>
      <c r="C5" s="112"/>
      <c r="D5" s="220"/>
    </row>
    <row r="6" ht="15.75" customHeight="1">
      <c r="B6" s="112"/>
      <c r="C6" s="112"/>
      <c r="D6" s="220"/>
    </row>
    <row r="7" ht="15.75" customHeight="1">
      <c r="B7" s="112"/>
      <c r="C7" s="112"/>
      <c r="D7" s="220"/>
    </row>
    <row r="8" ht="15.75" customHeight="1">
      <c r="B8" s="112"/>
      <c r="C8" s="112"/>
      <c r="D8" s="220"/>
    </row>
    <row r="9" ht="15.75" customHeight="1">
      <c r="B9" s="112"/>
      <c r="C9" s="112"/>
      <c r="D9" s="220"/>
    </row>
    <row r="10" ht="15.75" customHeight="1">
      <c r="B10" s="112"/>
      <c r="C10" s="112"/>
      <c r="D10" s="220"/>
    </row>
    <row r="11" ht="15.75" customHeight="1">
      <c r="B11" s="112"/>
      <c r="C11" s="112"/>
      <c r="D11" s="220"/>
    </row>
    <row r="12" ht="15.75" customHeight="1">
      <c r="B12" s="112"/>
      <c r="C12" s="112"/>
      <c r="D12" s="220"/>
    </row>
    <row r="13" ht="15.75" customHeight="1">
      <c r="B13" s="112"/>
      <c r="C13" s="112"/>
      <c r="D13" s="220"/>
    </row>
    <row r="14" ht="15.75" customHeight="1">
      <c r="B14" s="112"/>
      <c r="C14" s="112"/>
      <c r="D14" s="220"/>
    </row>
    <row r="15" ht="15.75" customHeight="1">
      <c r="B15" s="112"/>
      <c r="C15" s="112"/>
      <c r="D15" s="220"/>
    </row>
    <row r="16" ht="15.75" customHeight="1">
      <c r="B16" s="112"/>
      <c r="C16" s="112"/>
      <c r="D16" s="220"/>
    </row>
    <row r="17" ht="15.75" customHeight="1">
      <c r="B17" s="112"/>
      <c r="C17" s="112"/>
      <c r="D17" s="220"/>
    </row>
    <row r="18" ht="15.75" customHeight="1">
      <c r="B18" s="112"/>
      <c r="C18" s="112"/>
      <c r="D18" s="220"/>
    </row>
    <row r="19" ht="15.75" customHeight="1">
      <c r="B19" s="112"/>
      <c r="C19" s="112"/>
      <c r="D19" s="220"/>
    </row>
    <row r="20" ht="15.75" customHeight="1">
      <c r="B20" s="112"/>
      <c r="C20" s="112"/>
      <c r="D20" s="220"/>
    </row>
    <row r="21" ht="15.75" customHeight="1">
      <c r="B21" s="112"/>
      <c r="C21" s="112"/>
      <c r="D21" s="220"/>
    </row>
    <row r="22" ht="15.75" customHeight="1">
      <c r="B22" s="112"/>
      <c r="C22" s="112"/>
      <c r="D22" s="220"/>
    </row>
    <row r="23" ht="15.75" customHeight="1">
      <c r="B23" s="112"/>
      <c r="C23" s="112"/>
      <c r="D23" s="220"/>
    </row>
    <row r="24" ht="15.75" customHeight="1">
      <c r="B24" s="112"/>
      <c r="C24" s="112"/>
      <c r="D24" s="220"/>
    </row>
    <row r="25" ht="15.75" customHeight="1">
      <c r="B25" s="112"/>
      <c r="C25" s="112"/>
      <c r="D25" s="220"/>
    </row>
    <row r="26" ht="15.75" customHeight="1">
      <c r="B26" s="112"/>
      <c r="C26" s="112"/>
      <c r="D26" s="220"/>
    </row>
    <row r="27" ht="15.75" customHeight="1">
      <c r="B27" s="112"/>
      <c r="C27" s="112"/>
      <c r="D27" s="220"/>
    </row>
    <row r="28" ht="15.75" customHeight="1">
      <c r="B28" s="112"/>
      <c r="C28" s="112"/>
      <c r="D28" s="220"/>
    </row>
    <row r="29" ht="15.75" customHeight="1">
      <c r="B29" s="112"/>
      <c r="C29" s="112"/>
      <c r="D29" s="220"/>
    </row>
    <row r="30" ht="15.75" customHeight="1">
      <c r="B30" s="112"/>
      <c r="C30" s="112"/>
      <c r="D30" s="220"/>
    </row>
    <row r="31" ht="15.75" customHeight="1">
      <c r="B31" s="112"/>
      <c r="C31" s="112"/>
      <c r="D31" s="220"/>
    </row>
    <row r="32" ht="15.75" customHeight="1">
      <c r="B32" s="112"/>
      <c r="C32" s="112"/>
      <c r="D32" s="220"/>
    </row>
    <row r="33" ht="15.75" customHeight="1">
      <c r="B33" s="112"/>
      <c r="C33" s="112"/>
      <c r="D33" s="220"/>
    </row>
    <row r="34" ht="15.75" customHeight="1">
      <c r="B34" s="112"/>
      <c r="C34" s="112"/>
      <c r="D34" s="220"/>
    </row>
    <row r="35" ht="15.75" customHeight="1">
      <c r="B35" s="112"/>
      <c r="C35" s="112"/>
      <c r="D35" s="220"/>
    </row>
    <row r="36" ht="15.75" customHeight="1">
      <c r="B36" s="112"/>
      <c r="C36" s="112"/>
      <c r="D36" s="220"/>
    </row>
    <row r="37" ht="15.75" customHeight="1">
      <c r="B37" s="112"/>
      <c r="C37" s="112"/>
      <c r="D37" s="220"/>
    </row>
    <row r="38" ht="15.75" customHeight="1">
      <c r="B38" s="112"/>
      <c r="C38" s="112"/>
      <c r="D38" s="220"/>
    </row>
    <row r="39" ht="15.75" customHeight="1">
      <c r="B39" s="112"/>
      <c r="C39" s="112"/>
      <c r="D39" s="220"/>
    </row>
    <row r="40" ht="15.75" customHeight="1">
      <c r="B40" s="112"/>
      <c r="C40" s="112"/>
      <c r="D40" s="220"/>
    </row>
    <row r="41" ht="15.75" customHeight="1">
      <c r="B41" s="112"/>
      <c r="C41" s="112"/>
      <c r="D41" s="220"/>
    </row>
    <row r="42" ht="15.75" customHeight="1">
      <c r="B42" s="112"/>
      <c r="C42" s="112"/>
      <c r="D42" s="220"/>
    </row>
    <row r="43" ht="15.75" customHeight="1">
      <c r="B43" s="112"/>
      <c r="C43" s="112"/>
      <c r="D43" s="220"/>
    </row>
    <row r="44" ht="15.75" customHeight="1">
      <c r="B44" s="112"/>
      <c r="C44" s="112"/>
      <c r="D44" s="220"/>
    </row>
    <row r="45" ht="15.75" customHeight="1">
      <c r="B45" s="112"/>
      <c r="C45" s="112"/>
      <c r="D45" s="220"/>
    </row>
    <row r="46" ht="15.75" customHeight="1">
      <c r="B46" s="112"/>
      <c r="C46" s="112"/>
      <c r="D46" s="220"/>
    </row>
    <row r="47" ht="15.75" customHeight="1">
      <c r="B47" s="112"/>
      <c r="C47" s="112"/>
      <c r="D47" s="220"/>
    </row>
    <row r="48" ht="15.75" customHeight="1">
      <c r="B48" s="112"/>
      <c r="C48" s="112"/>
      <c r="D48" s="220"/>
    </row>
    <row r="49" ht="15.75" customHeight="1">
      <c r="B49" s="112"/>
      <c r="C49" s="112"/>
      <c r="D49" s="220"/>
    </row>
    <row r="50" ht="15.75" customHeight="1">
      <c r="B50" s="112"/>
      <c r="C50" s="112"/>
      <c r="D50" s="220"/>
    </row>
    <row r="51" ht="15.75" customHeight="1">
      <c r="B51" s="112"/>
      <c r="C51" s="112"/>
      <c r="D51" s="220"/>
    </row>
    <row r="52" ht="15.75" customHeight="1">
      <c r="B52" s="112"/>
      <c r="C52" s="112"/>
      <c r="D52" s="220"/>
    </row>
    <row r="53" ht="15.75" customHeight="1">
      <c r="B53" s="112"/>
      <c r="C53" s="112"/>
      <c r="D53" s="220"/>
    </row>
    <row r="54" ht="15.75" customHeight="1">
      <c r="B54" s="112"/>
      <c r="C54" s="112"/>
      <c r="D54" s="220"/>
    </row>
    <row r="55" ht="15.75" customHeight="1">
      <c r="B55" s="112"/>
      <c r="C55" s="112"/>
      <c r="D55" s="220"/>
    </row>
    <row r="56" ht="15.75" customHeight="1">
      <c r="B56" s="112"/>
      <c r="C56" s="112"/>
      <c r="D56" s="220"/>
    </row>
    <row r="57" ht="15.75" customHeight="1">
      <c r="B57" s="112"/>
      <c r="C57" s="112"/>
      <c r="D57" s="220"/>
    </row>
    <row r="58" ht="15.75" customHeight="1">
      <c r="B58" s="112"/>
      <c r="C58" s="112"/>
      <c r="D58" s="220"/>
    </row>
    <row r="59" ht="15.75" customHeight="1">
      <c r="B59" s="112"/>
      <c r="C59" s="112"/>
      <c r="D59" s="220"/>
    </row>
    <row r="60" ht="15.75" customHeight="1">
      <c r="B60" s="112"/>
      <c r="C60" s="112"/>
      <c r="D60" s="220"/>
    </row>
    <row r="61" ht="15.75" customHeight="1">
      <c r="B61" s="112"/>
      <c r="C61" s="112"/>
      <c r="D61" s="220"/>
    </row>
    <row r="62" ht="15.75" customHeight="1">
      <c r="B62" s="112"/>
      <c r="C62" s="112"/>
      <c r="D62" s="220"/>
    </row>
    <row r="63" ht="15.75" customHeight="1">
      <c r="B63" s="112"/>
      <c r="C63" s="112"/>
      <c r="D63" s="220"/>
    </row>
    <row r="64" ht="15.75" customHeight="1">
      <c r="B64" s="112"/>
      <c r="C64" s="112"/>
      <c r="D64" s="220"/>
    </row>
    <row r="65" ht="15.75" customHeight="1">
      <c r="B65" s="112"/>
      <c r="C65" s="112"/>
      <c r="D65" s="220"/>
    </row>
    <row r="66" ht="15.75" customHeight="1">
      <c r="B66" s="112"/>
      <c r="C66" s="112"/>
      <c r="D66" s="220"/>
    </row>
    <row r="67" ht="15.75" customHeight="1">
      <c r="B67" s="112"/>
      <c r="C67" s="112"/>
      <c r="D67" s="220"/>
    </row>
    <row r="68" ht="15.75" customHeight="1">
      <c r="B68" s="112"/>
      <c r="C68" s="112"/>
      <c r="D68" s="220"/>
    </row>
    <row r="69" ht="15.75" customHeight="1">
      <c r="B69" s="112"/>
      <c r="C69" s="112"/>
      <c r="D69" s="220"/>
    </row>
    <row r="70" ht="15.75" customHeight="1">
      <c r="B70" s="112"/>
      <c r="C70" s="112"/>
      <c r="D70" s="220"/>
    </row>
    <row r="71" ht="15.75" customHeight="1">
      <c r="B71" s="112"/>
      <c r="C71" s="112"/>
      <c r="D71" s="220"/>
    </row>
    <row r="72" ht="15.75" customHeight="1">
      <c r="B72" s="112"/>
      <c r="C72" s="112"/>
      <c r="D72" s="220"/>
    </row>
    <row r="73" ht="15.75" customHeight="1">
      <c r="B73" s="112"/>
      <c r="C73" s="112"/>
      <c r="D73" s="220"/>
    </row>
    <row r="74" ht="15.75" customHeight="1">
      <c r="B74" s="112"/>
      <c r="C74" s="112"/>
      <c r="D74" s="220"/>
    </row>
    <row r="75" ht="15.75" customHeight="1">
      <c r="B75" s="112"/>
      <c r="C75" s="112"/>
      <c r="D75" s="220"/>
    </row>
    <row r="76" ht="15.75" customHeight="1">
      <c r="B76" s="112"/>
      <c r="C76" s="112"/>
      <c r="D76" s="220"/>
    </row>
    <row r="77" ht="15.75" customHeight="1">
      <c r="B77" s="112"/>
      <c r="C77" s="112"/>
      <c r="D77" s="220"/>
    </row>
    <row r="78" ht="15.75" customHeight="1">
      <c r="B78" s="112"/>
      <c r="C78" s="112"/>
      <c r="D78" s="220"/>
    </row>
    <row r="79" ht="15.75" customHeight="1">
      <c r="B79" s="112"/>
      <c r="C79" s="112"/>
      <c r="D79" s="220"/>
    </row>
    <row r="80" ht="15.75" customHeight="1">
      <c r="B80" s="112"/>
      <c r="C80" s="112"/>
      <c r="D80" s="220"/>
    </row>
    <row r="81" ht="15.75" customHeight="1">
      <c r="B81" s="112"/>
      <c r="C81" s="112"/>
      <c r="D81" s="220"/>
    </row>
    <row r="82" ht="15.75" customHeight="1">
      <c r="B82" s="112"/>
      <c r="C82" s="112"/>
      <c r="D82" s="220"/>
    </row>
    <row r="83" ht="15.75" customHeight="1">
      <c r="B83" s="112"/>
      <c r="C83" s="112"/>
      <c r="D83" s="220"/>
    </row>
    <row r="84" ht="15.75" customHeight="1">
      <c r="B84" s="112"/>
      <c r="C84" s="112"/>
      <c r="D84" s="220"/>
    </row>
    <row r="85" ht="15.75" customHeight="1">
      <c r="B85" s="112"/>
      <c r="C85" s="112"/>
      <c r="D85" s="220"/>
    </row>
    <row r="86" ht="15.75" customHeight="1">
      <c r="B86" s="112"/>
      <c r="C86" s="112"/>
      <c r="D86" s="220"/>
    </row>
    <row r="87" ht="15.75" customHeight="1">
      <c r="B87" s="112"/>
      <c r="C87" s="112"/>
      <c r="D87" s="220"/>
    </row>
    <row r="88" ht="15.75" customHeight="1">
      <c r="B88" s="112"/>
      <c r="C88" s="112"/>
      <c r="D88" s="220"/>
    </row>
    <row r="89" ht="15.75" customHeight="1">
      <c r="B89" s="112"/>
      <c r="C89" s="112"/>
      <c r="D89" s="220"/>
    </row>
    <row r="90" ht="15.75" customHeight="1">
      <c r="B90" s="112"/>
      <c r="C90" s="112"/>
      <c r="D90" s="220"/>
    </row>
    <row r="91" ht="15.75" customHeight="1">
      <c r="B91" s="112"/>
      <c r="C91" s="112"/>
      <c r="D91" s="220"/>
    </row>
    <row r="92" ht="15.75" customHeight="1">
      <c r="B92" s="112"/>
      <c r="C92" s="112"/>
      <c r="D92" s="220"/>
    </row>
    <row r="93" ht="15.75" customHeight="1">
      <c r="B93" s="112"/>
      <c r="C93" s="112"/>
      <c r="D93" s="220"/>
    </row>
    <row r="94" ht="15.75" customHeight="1">
      <c r="B94" s="112"/>
      <c r="C94" s="112"/>
      <c r="D94" s="220"/>
    </row>
    <row r="95" ht="15.75" customHeight="1">
      <c r="B95" s="112"/>
      <c r="C95" s="112"/>
      <c r="D95" s="220"/>
    </row>
    <row r="96" ht="15.75" customHeight="1">
      <c r="B96" s="112"/>
      <c r="C96" s="112"/>
      <c r="D96" s="220"/>
    </row>
    <row r="97" ht="15.75" customHeight="1">
      <c r="B97" s="112"/>
      <c r="C97" s="112"/>
      <c r="D97" s="220"/>
    </row>
    <row r="98" ht="15.75" customHeight="1">
      <c r="B98" s="112"/>
      <c r="C98" s="112"/>
      <c r="D98" s="220"/>
    </row>
    <row r="99" ht="15.75" customHeight="1">
      <c r="B99" s="112"/>
      <c r="C99" s="112"/>
      <c r="D99" s="220"/>
    </row>
    <row r="100" ht="15.75" customHeight="1">
      <c r="B100" s="112"/>
      <c r="C100" s="112"/>
      <c r="D100" s="220"/>
    </row>
    <row r="101" ht="15.75" customHeight="1">
      <c r="B101" s="112"/>
      <c r="C101" s="112"/>
      <c r="D101" s="220"/>
    </row>
    <row r="102" ht="15.75" customHeight="1">
      <c r="B102" s="112"/>
      <c r="C102" s="112"/>
      <c r="D102" s="220"/>
    </row>
    <row r="103" ht="15.75" customHeight="1">
      <c r="B103" s="112"/>
      <c r="C103" s="112"/>
      <c r="D103" s="220"/>
    </row>
    <row r="104" ht="15.75" customHeight="1">
      <c r="B104" s="112"/>
      <c r="C104" s="112"/>
      <c r="D104" s="220"/>
    </row>
    <row r="105" ht="15.75" customHeight="1">
      <c r="B105" s="112"/>
      <c r="C105" s="112"/>
      <c r="D105" s="220"/>
    </row>
    <row r="106" ht="15.75" customHeight="1">
      <c r="B106" s="112"/>
      <c r="C106" s="112"/>
      <c r="D106" s="220"/>
    </row>
    <row r="107" ht="15.75" customHeight="1">
      <c r="B107" s="112"/>
      <c r="C107" s="112"/>
      <c r="D107" s="220"/>
    </row>
    <row r="108" ht="15.75" customHeight="1">
      <c r="B108" s="112"/>
      <c r="C108" s="112"/>
      <c r="D108" s="220"/>
    </row>
    <row r="109" ht="15.75" customHeight="1">
      <c r="B109" s="112"/>
      <c r="C109" s="112"/>
      <c r="D109" s="220"/>
    </row>
    <row r="110" ht="15.75" customHeight="1">
      <c r="B110" s="112"/>
      <c r="C110" s="112"/>
      <c r="D110" s="220"/>
    </row>
    <row r="111" ht="15.75" customHeight="1">
      <c r="B111" s="112"/>
      <c r="C111" s="112"/>
      <c r="D111" s="220"/>
    </row>
    <row r="112" ht="15.75" customHeight="1">
      <c r="B112" s="112"/>
      <c r="C112" s="112"/>
      <c r="D112" s="220"/>
    </row>
    <row r="113" ht="15.75" customHeight="1">
      <c r="B113" s="112"/>
      <c r="C113" s="112"/>
      <c r="D113" s="220"/>
    </row>
    <row r="114" ht="15.75" customHeight="1">
      <c r="B114" s="112"/>
      <c r="C114" s="112"/>
      <c r="D114" s="220"/>
    </row>
    <row r="115" ht="15.75" customHeight="1">
      <c r="B115" s="112"/>
      <c r="C115" s="112"/>
      <c r="D115" s="220"/>
    </row>
    <row r="116" ht="15.75" customHeight="1">
      <c r="B116" s="112"/>
      <c r="C116" s="112"/>
      <c r="D116" s="220"/>
    </row>
    <row r="117" ht="15.75" customHeight="1">
      <c r="B117" s="112"/>
      <c r="C117" s="112"/>
      <c r="D117" s="220"/>
    </row>
    <row r="118" ht="15.75" customHeight="1">
      <c r="B118" s="112"/>
      <c r="C118" s="112"/>
      <c r="D118" s="220"/>
    </row>
    <row r="119" ht="15.75" customHeight="1">
      <c r="B119" s="112"/>
      <c r="C119" s="112"/>
      <c r="D119" s="220"/>
    </row>
    <row r="120" ht="15.75" customHeight="1">
      <c r="B120" s="112"/>
      <c r="C120" s="112"/>
      <c r="D120" s="220"/>
    </row>
    <row r="121" ht="15.75" customHeight="1">
      <c r="B121" s="112"/>
      <c r="C121" s="112"/>
      <c r="D121" s="220"/>
    </row>
    <row r="122" ht="15.75" customHeight="1">
      <c r="B122" s="112"/>
      <c r="C122" s="112"/>
      <c r="D122" s="220"/>
    </row>
    <row r="123" ht="15.75" customHeight="1">
      <c r="B123" s="112"/>
      <c r="C123" s="112"/>
      <c r="D123" s="220"/>
    </row>
    <row r="124" ht="15.75" customHeight="1">
      <c r="B124" s="112"/>
      <c r="C124" s="112"/>
      <c r="D124" s="220"/>
    </row>
    <row r="125" ht="15.75" customHeight="1">
      <c r="B125" s="112"/>
      <c r="C125" s="112"/>
      <c r="D125" s="220"/>
    </row>
    <row r="126" ht="15.75" customHeight="1">
      <c r="B126" s="112"/>
      <c r="C126" s="112"/>
      <c r="D126" s="220"/>
    </row>
    <row r="127" ht="15.75" customHeight="1">
      <c r="B127" s="112"/>
      <c r="C127" s="112"/>
      <c r="D127" s="220"/>
    </row>
    <row r="128" ht="15.75" customHeight="1">
      <c r="B128" s="112"/>
      <c r="C128" s="112"/>
      <c r="D128" s="220"/>
    </row>
    <row r="129" ht="15.75" customHeight="1">
      <c r="B129" s="112"/>
      <c r="C129" s="112"/>
      <c r="D129" s="220"/>
    </row>
    <row r="130" ht="15.75" customHeight="1">
      <c r="B130" s="112"/>
      <c r="C130" s="112"/>
      <c r="D130" s="220"/>
    </row>
    <row r="131" ht="15.75" customHeight="1">
      <c r="B131" s="112"/>
      <c r="C131" s="112"/>
      <c r="D131" s="220"/>
    </row>
    <row r="132" ht="15.75" customHeight="1">
      <c r="B132" s="112"/>
      <c r="C132" s="112"/>
      <c r="D132" s="220"/>
    </row>
    <row r="133" ht="15.75" customHeight="1">
      <c r="B133" s="112"/>
      <c r="C133" s="112"/>
      <c r="D133" s="220"/>
    </row>
    <row r="134" ht="15.75" customHeight="1">
      <c r="B134" s="112"/>
      <c r="C134" s="112"/>
      <c r="D134" s="220"/>
    </row>
    <row r="135" ht="15.75" customHeight="1">
      <c r="B135" s="112"/>
      <c r="C135" s="112"/>
      <c r="D135" s="220"/>
    </row>
    <row r="136" ht="15.75" customHeight="1">
      <c r="B136" s="112"/>
      <c r="C136" s="112"/>
      <c r="D136" s="220"/>
    </row>
    <row r="137" ht="15.75" customHeight="1">
      <c r="B137" s="112"/>
      <c r="C137" s="112"/>
      <c r="D137" s="220"/>
    </row>
    <row r="138" ht="15.75" customHeight="1">
      <c r="B138" s="112"/>
      <c r="C138" s="112"/>
      <c r="D138" s="220"/>
    </row>
    <row r="139" ht="15.75" customHeight="1">
      <c r="B139" s="112"/>
      <c r="C139" s="112"/>
      <c r="D139" s="220"/>
    </row>
    <row r="140" ht="15.75" customHeight="1">
      <c r="B140" s="112"/>
      <c r="C140" s="112"/>
      <c r="D140" s="220"/>
    </row>
    <row r="141" ht="15.75" customHeight="1">
      <c r="B141" s="112"/>
      <c r="C141" s="112"/>
      <c r="D141" s="220"/>
    </row>
    <row r="142" ht="15.75" customHeight="1">
      <c r="B142" s="112"/>
      <c r="C142" s="112"/>
      <c r="D142" s="220"/>
    </row>
    <row r="143" ht="15.75" customHeight="1">
      <c r="B143" s="112"/>
      <c r="C143" s="112"/>
      <c r="D143" s="220"/>
    </row>
    <row r="144" ht="15.75" customHeight="1">
      <c r="B144" s="112"/>
      <c r="C144" s="112"/>
      <c r="D144" s="220"/>
    </row>
    <row r="145" ht="15.75" customHeight="1">
      <c r="B145" s="112"/>
      <c r="C145" s="112"/>
      <c r="D145" s="220"/>
    </row>
    <row r="146" ht="15.75" customHeight="1">
      <c r="B146" s="112"/>
      <c r="C146" s="112"/>
      <c r="D146" s="220"/>
    </row>
    <row r="147" ht="15.75" customHeight="1">
      <c r="B147" s="112"/>
      <c r="C147" s="112"/>
      <c r="D147" s="220"/>
    </row>
    <row r="148" ht="15.75" customHeight="1">
      <c r="B148" s="112"/>
      <c r="C148" s="112"/>
      <c r="D148" s="220"/>
    </row>
    <row r="149" ht="15.75" customHeight="1">
      <c r="B149" s="112"/>
      <c r="C149" s="112"/>
      <c r="D149" s="220"/>
    </row>
    <row r="150" ht="15.75" customHeight="1">
      <c r="B150" s="112"/>
      <c r="C150" s="112"/>
      <c r="D150" s="220"/>
    </row>
    <row r="151" ht="15.75" customHeight="1">
      <c r="B151" s="112"/>
      <c r="C151" s="112"/>
      <c r="D151" s="220"/>
    </row>
    <row r="152" ht="15.75" customHeight="1">
      <c r="B152" s="112"/>
      <c r="C152" s="112"/>
      <c r="D152" s="220"/>
    </row>
    <row r="153" ht="15.75" customHeight="1">
      <c r="B153" s="112"/>
      <c r="C153" s="112"/>
      <c r="D153" s="220"/>
    </row>
    <row r="154" ht="15.75" customHeight="1">
      <c r="B154" s="112"/>
      <c r="C154" s="112"/>
      <c r="D154" s="220"/>
    </row>
    <row r="155" ht="15.75" customHeight="1">
      <c r="B155" s="112"/>
      <c r="C155" s="112"/>
      <c r="D155" s="220"/>
    </row>
    <row r="156" ht="15.75" customHeight="1">
      <c r="B156" s="112"/>
      <c r="C156" s="112"/>
      <c r="D156" s="220"/>
    </row>
    <row r="157" ht="15.75" customHeight="1">
      <c r="B157" s="112"/>
      <c r="C157" s="112"/>
      <c r="D157" s="220"/>
    </row>
    <row r="158" ht="15.75" customHeight="1">
      <c r="B158" s="112"/>
      <c r="C158" s="112"/>
      <c r="D158" s="220"/>
    </row>
    <row r="159" ht="15.75" customHeight="1">
      <c r="B159" s="112"/>
      <c r="C159" s="112"/>
      <c r="D159" s="220"/>
    </row>
    <row r="160" ht="15.75" customHeight="1">
      <c r="B160" s="112"/>
      <c r="C160" s="112"/>
      <c r="D160" s="220"/>
    </row>
    <row r="161" ht="15.75" customHeight="1">
      <c r="B161" s="112"/>
      <c r="C161" s="112"/>
      <c r="D161" s="220"/>
    </row>
    <row r="162" ht="15.75" customHeight="1">
      <c r="B162" s="112"/>
      <c r="C162" s="112"/>
      <c r="D162" s="220"/>
    </row>
    <row r="163" ht="15.75" customHeight="1">
      <c r="B163" s="112"/>
      <c r="C163" s="112"/>
      <c r="D163" s="220"/>
    </row>
    <row r="164" ht="15.75" customHeight="1">
      <c r="B164" s="112"/>
      <c r="C164" s="112"/>
      <c r="D164" s="220"/>
    </row>
    <row r="165" ht="15.75" customHeight="1">
      <c r="B165" s="112"/>
      <c r="C165" s="112"/>
      <c r="D165" s="220"/>
    </row>
    <row r="166" ht="15.75" customHeight="1">
      <c r="B166" s="112"/>
      <c r="C166" s="112"/>
      <c r="D166" s="220"/>
    </row>
    <row r="167" ht="15.75" customHeight="1">
      <c r="B167" s="112"/>
      <c r="C167" s="112"/>
      <c r="D167" s="220"/>
    </row>
    <row r="168" ht="15.75" customHeight="1">
      <c r="B168" s="112"/>
      <c r="C168" s="112"/>
      <c r="D168" s="220"/>
    </row>
    <row r="169" ht="15.75" customHeight="1">
      <c r="B169" s="112"/>
      <c r="C169" s="112"/>
      <c r="D169" s="220"/>
    </row>
    <row r="170" ht="15.75" customHeight="1">
      <c r="B170" s="112"/>
      <c r="C170" s="112"/>
      <c r="D170" s="220"/>
    </row>
    <row r="171" ht="15.75" customHeight="1">
      <c r="B171" s="112"/>
      <c r="C171" s="112"/>
      <c r="D171" s="220"/>
    </row>
    <row r="172" ht="15.75" customHeight="1">
      <c r="B172" s="112"/>
      <c r="C172" s="112"/>
      <c r="D172" s="220"/>
    </row>
    <row r="173" ht="15.75" customHeight="1">
      <c r="B173" s="112"/>
      <c r="C173" s="112"/>
      <c r="D173" s="220"/>
    </row>
    <row r="174" ht="15.75" customHeight="1">
      <c r="B174" s="112"/>
      <c r="C174" s="112"/>
      <c r="D174" s="220"/>
    </row>
    <row r="175" ht="15.75" customHeight="1">
      <c r="B175" s="112"/>
      <c r="C175" s="112"/>
      <c r="D175" s="220"/>
    </row>
    <row r="176" ht="15.75" customHeight="1">
      <c r="B176" s="112"/>
      <c r="C176" s="112"/>
      <c r="D176" s="220"/>
    </row>
    <row r="177" ht="15.75" customHeight="1">
      <c r="B177" s="112"/>
      <c r="C177" s="112"/>
      <c r="D177" s="220"/>
    </row>
    <row r="178" ht="15.75" customHeight="1">
      <c r="B178" s="112"/>
      <c r="C178" s="112"/>
      <c r="D178" s="220"/>
    </row>
    <row r="179" ht="15.75" customHeight="1">
      <c r="B179" s="112"/>
      <c r="C179" s="112"/>
      <c r="D179" s="220"/>
    </row>
    <row r="180" ht="15.75" customHeight="1">
      <c r="B180" s="112"/>
      <c r="C180" s="112"/>
      <c r="D180" s="220"/>
    </row>
    <row r="181" ht="15.75" customHeight="1">
      <c r="B181" s="112"/>
      <c r="C181" s="112"/>
      <c r="D181" s="220"/>
    </row>
    <row r="182" ht="15.75" customHeight="1">
      <c r="B182" s="112"/>
      <c r="C182" s="112"/>
      <c r="D182" s="220"/>
    </row>
    <row r="183" ht="15.75" customHeight="1">
      <c r="B183" s="112"/>
      <c r="C183" s="112"/>
      <c r="D183" s="220"/>
    </row>
    <row r="184" ht="15.75" customHeight="1">
      <c r="B184" s="112"/>
      <c r="C184" s="112"/>
      <c r="D184" s="220"/>
    </row>
    <row r="185" ht="15.75" customHeight="1">
      <c r="B185" s="112"/>
      <c r="C185" s="112"/>
      <c r="D185" s="220"/>
    </row>
    <row r="186" ht="15.75" customHeight="1">
      <c r="B186" s="112"/>
      <c r="C186" s="112"/>
      <c r="D186" s="220"/>
    </row>
    <row r="187" ht="15.75" customHeight="1">
      <c r="B187" s="112"/>
      <c r="C187" s="112"/>
      <c r="D187" s="220"/>
    </row>
    <row r="188" ht="15.75" customHeight="1">
      <c r="B188" s="112"/>
      <c r="C188" s="112"/>
      <c r="D188" s="220"/>
    </row>
    <row r="189" ht="15.75" customHeight="1">
      <c r="B189" s="112"/>
      <c r="C189" s="112"/>
      <c r="D189" s="220"/>
    </row>
    <row r="190" ht="15.75" customHeight="1">
      <c r="B190" s="112"/>
      <c r="C190" s="112"/>
      <c r="D190" s="220"/>
    </row>
    <row r="191" ht="15.75" customHeight="1">
      <c r="B191" s="112"/>
      <c r="C191" s="112"/>
      <c r="D191" s="220"/>
    </row>
    <row r="192" ht="15.75" customHeight="1">
      <c r="B192" s="112"/>
      <c r="C192" s="112"/>
      <c r="D192" s="220"/>
    </row>
    <row r="193" ht="15.75" customHeight="1">
      <c r="B193" s="112"/>
      <c r="C193" s="112"/>
      <c r="D193" s="220"/>
    </row>
    <row r="194" ht="15.75" customHeight="1">
      <c r="B194" s="112"/>
      <c r="C194" s="112"/>
      <c r="D194" s="220"/>
    </row>
    <row r="195" ht="15.75" customHeight="1">
      <c r="B195" s="112"/>
      <c r="C195" s="112"/>
      <c r="D195" s="220"/>
    </row>
    <row r="196" ht="15.75" customHeight="1">
      <c r="B196" s="112"/>
      <c r="C196" s="112"/>
      <c r="D196" s="220"/>
    </row>
    <row r="197" ht="15.75" customHeight="1">
      <c r="B197" s="112"/>
      <c r="C197" s="112"/>
      <c r="D197" s="220"/>
    </row>
    <row r="198" ht="15.75" customHeight="1">
      <c r="B198" s="112"/>
      <c r="C198" s="112"/>
      <c r="D198" s="220"/>
    </row>
    <row r="199" ht="15.75" customHeight="1">
      <c r="B199" s="112"/>
      <c r="C199" s="112"/>
      <c r="D199" s="220"/>
    </row>
    <row r="200" ht="15.75" customHeight="1">
      <c r="B200" s="112"/>
      <c r="C200" s="112"/>
      <c r="D200" s="220"/>
    </row>
    <row r="201" ht="15.75" customHeight="1">
      <c r="B201" s="112"/>
      <c r="C201" s="112"/>
      <c r="D201" s="220"/>
    </row>
    <row r="202" ht="15.75" customHeight="1">
      <c r="B202" s="112"/>
      <c r="C202" s="112"/>
      <c r="D202" s="220"/>
    </row>
    <row r="203" ht="15.75" customHeight="1">
      <c r="B203" s="112"/>
      <c r="C203" s="112"/>
      <c r="D203" s="220"/>
    </row>
    <row r="204" ht="15.75" customHeight="1">
      <c r="B204" s="112"/>
      <c r="C204" s="112"/>
      <c r="D204" s="220"/>
    </row>
    <row r="205" ht="15.75" customHeight="1">
      <c r="B205" s="112"/>
      <c r="C205" s="112"/>
      <c r="D205" s="220"/>
    </row>
    <row r="206" ht="15.75" customHeight="1">
      <c r="B206" s="112"/>
      <c r="C206" s="112"/>
      <c r="D206" s="220"/>
    </row>
    <row r="207" ht="15.75" customHeight="1">
      <c r="B207" s="112"/>
      <c r="C207" s="112"/>
      <c r="D207" s="220"/>
    </row>
    <row r="208" ht="15.75" customHeight="1">
      <c r="B208" s="112"/>
      <c r="C208" s="112"/>
      <c r="D208" s="220"/>
    </row>
    <row r="209" ht="15.75" customHeight="1">
      <c r="B209" s="112"/>
      <c r="C209" s="112"/>
      <c r="D209" s="220"/>
    </row>
    <row r="210" ht="15.75" customHeight="1">
      <c r="B210" s="112"/>
      <c r="C210" s="112"/>
      <c r="D210" s="220"/>
    </row>
    <row r="211" ht="15.75" customHeight="1">
      <c r="B211" s="112"/>
      <c r="C211" s="112"/>
      <c r="D211" s="220"/>
    </row>
    <row r="212" ht="15.75" customHeight="1">
      <c r="B212" s="112"/>
      <c r="C212" s="112"/>
      <c r="D212" s="220"/>
    </row>
    <row r="213" ht="15.75" customHeight="1">
      <c r="B213" s="112"/>
      <c r="C213" s="112"/>
      <c r="D213" s="220"/>
    </row>
    <row r="214" ht="15.75" customHeight="1">
      <c r="B214" s="112"/>
      <c r="C214" s="112"/>
      <c r="D214" s="220"/>
    </row>
    <row r="215" ht="15.75" customHeight="1">
      <c r="B215" s="112"/>
      <c r="C215" s="112"/>
      <c r="D215" s="220"/>
    </row>
    <row r="216" ht="15.75" customHeight="1">
      <c r="B216" s="112"/>
      <c r="C216" s="112"/>
      <c r="D216" s="220"/>
    </row>
    <row r="217" ht="15.75" customHeight="1">
      <c r="B217" s="112"/>
      <c r="C217" s="112"/>
      <c r="D217" s="220"/>
    </row>
    <row r="218" ht="15.75" customHeight="1">
      <c r="B218" s="112"/>
      <c r="C218" s="112"/>
      <c r="D218" s="220"/>
    </row>
    <row r="219" ht="15.75" customHeight="1">
      <c r="B219" s="112"/>
      <c r="C219" s="112"/>
      <c r="D219" s="220"/>
    </row>
    <row r="220" ht="15.75" customHeight="1">
      <c r="B220" s="112"/>
      <c r="C220" s="112"/>
      <c r="D220" s="220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305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178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312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((PLANTILLA!Tot_alumnos*F7)+(PLANTILLA!X_parejas*G7)+(PLANTILLA!x_equipo_4* H7)+(PLANTILLA!Grupal*I7))*E7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((PLANTILLA!Tot_alumnos*F8)+(PLANTILLA!X_parejas*G8)+(PLANTILLA!x_equipo_4* H8)+(PLANTILLA!Grupal*I8))*E8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((PLANTILLA!Tot_alumnos*F9)+(PLANTILLA!X_parejas*G9)+(PLANTILLA!x_equipo_4* H9)+(PLANTILLA!Grupal*I9))*E9</f>
        <v>0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((PLANTILLA!Tot_alumnos*F10)+(PLANTILLA!X_parejas*G10)+(PLANTILLA!x_equipo_4* H10)+(PLANTILLA!Grupal*I10))*E10</f>
        <v>0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((PLANTILLA!Tot_alumnos*F11)+(PLANTILLA!X_parejas*G11)+(PLANTILLA!x_equipo_4* H11)+(PLANTILLA!Grupal*I11))*E11</f>
        <v>0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((PLANTILLA!Tot_alumnos*F12)+(PLANTILLA!X_parejas*G12)+(PLANTILLA!x_equipo_4* H12)+(PLANTILLA!Grupal*I12))*E12</f>
        <v>0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((PLANTILLA!Tot_alumnos*F13)+(PLANTILLA!X_parejas*G13)+(PLANTILLA!x_equipo_4* H13)+(PLANTILLA!Grupal*I13))*E13</f>
        <v>0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((PLANTILLA!Tot_alumnos*F14)+(PLANTILLA!X_parejas*G14)+(PLANTILLA!x_equipo_4* H14)+(PLANTILLA!Grupal*I14))*E14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((PLANTILLA!Tot_alumnos*F15)+(PLANTILLA!X_parejas*G15)+(PLANTILLA!x_equipo_4* H15)+(PLANTILLA!Grupal*I15))*E15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((PLANTILLA!Tot_alumnos*F16)+(PLANTILLA!X_parejas*G16)+(PLANTILLA!x_equipo_4* H16)+(PLANTILLA!Grupal*I16))*E16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((PLANTILLA!Tot_alumnos*F17)+(PLANTILLA!X_parejas*G17)+(PLANTILLA!x_equipo_4* H17)+(PLANTILLA!Grupal*I17))*E17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((PLANTILLA!Tot_alumnos*F18)+(PLANTILLA!X_parejas*G18)+(PLANTILLA!x_equipo_4* H18)+(PLANTILLA!Grupal*I18))*E18</f>
        <v>0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((PLANTILLA!Tot_alumnos*F19)+(PLANTILLA!X_parejas*G19)+(PLANTILLA!x_equipo_4* H19)+(PLANTILLA!Grupal*I19))*E19</f>
        <v>0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((PLANTILLA!Tot_alumnos*F20)+(PLANTILLA!X_parejas*G20)+(PLANTILLA!x_equipo_4* H20)+(PLANTILLA!Grupal*I20))*E20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((PLANTILLA!Tot_alumnos*F21)+(PLANTILLA!X_parejas*G21)+(PLANTILLA!x_equipo_4* H21)+(PLANTILLA!Grupal*I21))*E21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((PLANTILLA!Tot_alumnos*F22)+(PLANTILLA!X_parejas*G22)+(PLANTILLA!x_equipo_4* H22)+(PLANTILLA!Grupal*I22))*E22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((PLANTILLA!Tot_alumnos*F23)+(PLANTILLA!X_parejas*G23)+(PLANTILLA!x_equipo_4* H23)+(PLANTILLA!Grupal*I23))*E23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((PLANTILLA!Tot_alumnos*F24)+(PLANTILLA!X_parejas*G24)+(PLANTILLA!x_equipo_4* H24)+(PLANTILLA!Grupal*I24))*E24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((PLANTILLA!Tot_alumnos*F25)+(PLANTILLA!X_parejas*G25)+(PLANTILLA!x_equipo_4* H25)+(PLANTILLA!Grupal*I25))*E25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((PLANTILLA!Tot_alumnos*F26)+(PLANTILLA!X_parejas*G26)+(PLANTILLA!x_equipo_4* H26)+(PLANTILLA!Grupal*I26))*E26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((PLANTILLA!Tot_alumnos*F27)+(PLANTILLA!X_parejas*G27)+(PLANTILLA!x_equipo_4* H27)+(PLANTILLA!Grupal*I27))*E27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((PLANTILLA!Tot_alumnos*F28)+(PLANTILLA!X_parejas*G28)+(PLANTILLA!x_equipo_4* H28)+(PLANTILLA!Grupal*I28))*E28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((PLANTILLA!Tot_alumnos*F29)+(PLANTILLA!X_parejas*G29)+(PLANTILLA!x_equipo_4* H29)+(PLANTILLA!Grupal*I29))*E29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((PLANTILLA!Tot_alumnos*F30)+(PLANTILLA!X_parejas*G30)+(PLANTILLA!x_equipo_4* H30)+(PLANTILLA!Grupal*I30))*E30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((PLANTILLA!Tot_alumnos*F31)+(PLANTILLA!X_parejas*G31)+(PLANTILLA!x_equipo_4* H31)+(PLANTILLA!Grupal*I31))*E31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((PLANTILLA!Tot_alumnos*F32)+(PLANTILLA!X_parejas*G32)+(PLANTILLA!x_equipo_4* H32)+(PLANTILLA!Grupal*I32))*E32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((PLANTILLA!Tot_alumnos*F33)+(PLANTILLA!X_parejas*G33)+(PLANTILLA!x_equipo_4* H33)+(PLANTILLA!Grupal*I33))*E33</f>
        <v>0</v>
      </c>
    </row>
    <row r="34" ht="15.75" customHeight="1">
      <c r="A34" s="171" t="s">
        <v>275</v>
      </c>
      <c r="B34" s="171" t="s">
        <v>278</v>
      </c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((PLANTILLA!Tot_alumnos*F34)+(PLANTILLA!X_parejas*G34)+(PLANTILLA!x_equipo_4* H34)+(PLANTILLA!Grupal*I34))*E34</f>
        <v>0</v>
      </c>
      <c r="K34" s="145"/>
    </row>
    <row r="35" ht="15.75" customHeight="1">
      <c r="A35" s="171" t="s">
        <v>275</v>
      </c>
      <c r="B35" s="99" t="s">
        <v>279</v>
      </c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((PLANTILLA!Tot_alumnos*F35)+(PLANTILLA!X_parejas*G35)+(PLANTILLA!x_equipo_4* H35)+(PLANTILLA!Grupal*I35))*E35</f>
        <v>0</v>
      </c>
      <c r="K35" s="145"/>
    </row>
    <row r="36" ht="15.75" customHeight="1">
      <c r="A36" s="171" t="s">
        <v>275</v>
      </c>
      <c r="B36" s="171" t="s">
        <v>225</v>
      </c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((PLANTILLA!Tot_alumnos*F36)+(PLANTILLA!X_parejas*G36)+(PLANTILLA!x_equipo_4* H36)+(PLANTILLA!Grupal*I36))*E36</f>
        <v>0</v>
      </c>
      <c r="K36" s="145"/>
    </row>
    <row r="37" ht="15.75" customHeight="1">
      <c r="A37" s="171" t="s">
        <v>275</v>
      </c>
      <c r="B37" s="171" t="s">
        <v>280</v>
      </c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((PLANTILLA!Tot_alumnos*F37)+(PLANTILLA!X_parejas*G37)+(PLANTILLA!x_equipo_4* H37)+(PLANTILLA!Grupal*I37))*E37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((PLANTILLA!Tot_alumnos*F38)+(PLANTILLA!X_parejas*G38)+(PLANTILLA!x_equipo_4* H38)+(PLANTILLA!Grupal*I38))*E38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((PLANTILLA!Tot_alumnos*F39)+(PLANTILLA!X_parejas*G39)+(PLANTILLA!x_equipo_4* H39)+(PLANTILLA!Grupal*I39))*E39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((PLANTILLA!Tot_alumnos*F40)+(PLANTILLA!X_parejas*G40)+(PLANTILLA!x_equipo_4* H40)+(PLANTILLA!Grupal*I40))*E40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((PLANTILLA!Tot_alumnos*F41)+(PLANTILLA!X_parejas*G41)+(PLANTILLA!x_equipo_4* H41)+(PLANTILLA!Grupal*I41))*E41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((PLANTILLA!Tot_alumnos*F42)+(PLANTILLA!X_parejas*G42)+(PLANTILLA!x_equipo_4* H42)+(PLANTILLA!Grupal*I42))*E42</f>
        <v>0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((PLANTILLA!Tot_alumnos*F43)+(PLANTILLA!X_parejas*G43)+(PLANTILLA!x_equipo_4* H43)+(PLANTILLA!Grupal*I43))*E43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((PLANTILLA!Tot_alumnos*F44)+(PLANTILLA!X_parejas*G44)+(PLANTILLA!x_equipo_4* H44)+(PLANTILLA!Grupal*I44))*E44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((PLANTILLA!Tot_alumnos*F45)+(PLANTILLA!X_parejas*G45)+(PLANTILLA!x_equipo_4* H45)+(PLANTILLA!Grupal*I45))*E45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((PLANTILLA!Tot_alumnos*F46)+(PLANTILLA!X_parejas*G46)+(PLANTILLA!x_equipo_4* H46)+(PLANTILLA!Grupal*I46))*E46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((PLANTILLA!Tot_alumnos*F47)+(PLANTILLA!X_parejas*G47)+(PLANTILLA!x_equipo_4* H47)+(PLANTILLA!Grupal*I47))*E47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((PLANTILLA!Tot_alumnos*F48)+(PLANTILLA!X_parejas*G48)+(PLANTILLA!x_equipo_4* H48)+(PLANTILLA!Grupal*I48))*E48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((PLANTILLA!Tot_alumnos*F49)+(PLANTILLA!X_parejas*G49)+(PLANTILLA!x_equipo_4* H49)+(PLANTILLA!Grupal*I49))*E49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((PLANTILLA!Tot_alumnos*F50)+(PLANTILLA!X_parejas*G50)+(PLANTILLA!x_equipo_4* H50)+(PLANTILLA!Grupal*I50))*E50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((PLANTILLA!Tot_alumnos*F51)+(PLANTILLA!X_parejas*G51)+(PLANTILLA!x_equipo_4* H51)+(PLANTILLA!Grupal*I51))*E51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((PLANTILLA!Tot_alumnos*F52)+(PLANTILLA!X_parejas*G52)+(PLANTILLA!x_equipo_4* H52)+(PLANTILLA!Grupal*I52))*E52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((PLANTILLA!Tot_alumnos*F53)+(PLANTILLA!X_parejas*G53)+(PLANTILLA!x_equipo_4* H53)+(PLANTILLA!Grupal*I53))*E53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((PLANTILLA!Tot_alumnos*F54)+(PLANTILLA!X_parejas*G54)+(PLANTILLA!x_equipo_4* H54)+(PLANTILLA!Grupal*I54))*E54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((PLANTILLA!Tot_alumnos*F55)+(PLANTILLA!X_parejas*G55)+(PLANTILLA!x_equipo_4* H55)+(PLANTILLA!Grupal*I55))*E55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((PLANTILLA!Tot_alumnos*F56)+(PLANTILLA!X_parejas*G56)+(PLANTILLA!x_equipo_4* H56)+(PLANTILLA!Grupal*I56))*E56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((PLANTILLA!Tot_alumnos*F57)+(PLANTILLA!X_parejas*G57)+(PLANTILLA!x_equipo_4* H57)+(PLANTILLA!Grupal*I57))*E57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((PLANTILLA!Tot_alumnos*F58)+(PLANTILLA!X_parejas*G58)+(PLANTILLA!x_equipo_4* H58)+(PLANTILLA!Grupal*I58))*E58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((PLANTILLA!Tot_alumnos*F59)+(PLANTILLA!X_parejas*G59)+(PLANTILLA!x_equipo_4* H59)+(PLANTILLA!Grupal*I59))*E59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((PLANTILLA!Tot_alumnos*F60)+(PLANTILLA!X_parejas*G60)+(PLANTILLA!x_equipo_4* H60)+(PLANTILLA!Grupal*I60))*E60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((PLANTILLA!Tot_alumnos*F61)+(PLANTILLA!X_parejas*G61)+(PLANTILLA!x_equipo_4* H61)+(PLANTILLA!Grupal*I61))*E61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((PLANTILLA!Tot_alumnos*F62)+(PLANTILLA!X_parejas*G62)+(PLANTILLA!x_equipo_4* H62)+(PLANTILLA!Grupal*I62))*E62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((PLANTILLA!Tot_alumnos*F63)+(PLANTILLA!X_parejas*G63)+(PLANTILLA!x_equipo_4* H63)+(PLANTILLA!Grupal*I63))*E63</f>
        <v>0</v>
      </c>
    </row>
    <row r="64" ht="15.75" customHeight="1">
      <c r="A64" s="171" t="s">
        <v>281</v>
      </c>
      <c r="B64" s="171" t="s">
        <v>317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((PLANTILLA!Tot_alumnos*F64)+(PLANTILLA!X_parejas*G64)+(PLANTILLA!x_equipo_4* H64)+(PLANTILLA!Grupal*I64))*E64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((PLANTILLA!Tot_alumnos*F65)+(PLANTILLA!X_parejas*G65)+(PLANTILLA!x_equipo_4* H65)+(PLANTILLA!Grupal*I65))*E65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((PLANTILLA!Tot_alumnos*F66)+(PLANTILLA!X_parejas*G66)+(PLANTILLA!x_equipo_4* H66)+(PLANTILLA!Grupal*I66))*E66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((PLANTILLA!Tot_alumnos*F67)+(PLANTILLA!X_parejas*G67)+(PLANTILLA!x_equipo_4* H67)+(PLANTILLA!Grupal*I67))*E67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((PLANTILLA!Tot_alumnos*F68)+(PLANTILLA!X_parejas*G68)+(PLANTILLA!x_equipo_4* H68)+(PLANTILLA!Grupal*I68))*E68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((PLANTILLA!Tot_alumnos*F69)+(PLANTILLA!X_parejas*G69)+(PLANTILLA!x_equipo_4* H69)+(PLANTILLA!Grupal*I69))*E69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((PLANTILLA!Tot_alumnos*F70)+(PLANTILLA!X_parejas*G70)+(PLANTILLA!x_equipo_4* H70)+(PLANTILLA!Grupal*I70))*E70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((PLANTILLA!Tot_alumnos*F71)+(PLANTILLA!X_parejas*G71)+(PLANTILLA!x_equipo_4* H71)+(PLANTILLA!Grupal*I71))*E71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((PLANTILLA!Tot_alumnos*F72)+(PLANTILLA!X_parejas*G72)+(PLANTILLA!x_equipo_4* H72)+(PLANTILLA!Grupal*I72))*E72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((PLANTILLA!Tot_alumnos*F73)+(PLANTILLA!X_parejas*G73)+(PLANTILLA!x_equipo_4* H73)+(PLANTILLA!Grupal*I73))*E73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((PLANTILLA!Tot_alumnos*F74)+(PLANTILLA!X_parejas*G74)+(PLANTILLA!x_equipo_4* H74)+(PLANTILLA!Grupal*I74))*E74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((PLANTILLA!Tot_alumnos*F75)+(PLANTILLA!X_parejas*G75)+(PLANTILLA!x_equipo_4* H75)+(PLANTILLA!Grupal*I75))*E75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((PLANTILLA!Tot_alumnos*F76)+(PLANTILLA!X_parejas*G76)+(PLANTILLA!x_equipo_4* H76)+(PLANTILLA!Grupal*I76))*E76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((PLANTILLA!Tot_alumnos*F77)+(PLANTILLA!X_parejas*G77)+(PLANTILLA!x_equipo_4* H77)+(PLANTILLA!Grupal*I77))*E77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((PLANTILLA!Tot_alumnos*F78)+(PLANTILLA!X_parejas*G78)+(PLANTILLA!x_equipo_4* H78)+(PLANTILLA!Grupal*I78))*E78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((PLANTILLA!Tot_alumnos*F79)+(PLANTILLA!X_parejas*G79)+(PLANTILLA!x_equipo_4* H79)+(PLANTILLA!Grupal*I79))*E79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((PLANTILLA!Tot_alumnos*F80)+(PLANTILLA!X_parejas*G80)+(PLANTILLA!x_equipo_4* H80)+(PLANTILLA!Grupal*I80))*E80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((PLANTILLA!Tot_alumnos*F81)+(PLANTILLA!X_parejas*G81)+(PLANTILLA!x_equipo_4* H81)+(PLANTILLA!Grupal*I81))*E81</f>
        <v>0</v>
      </c>
    </row>
    <row r="82" ht="15.75" customHeight="1">
      <c r="A82" s="171" t="s">
        <v>281</v>
      </c>
      <c r="B82" s="171" t="s">
        <v>82</v>
      </c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((PLANTILLA!Tot_alumnos*F82)+(PLANTILLA!X_parejas*G82)+(PLANTILLA!x_equipo_4* H82)+(PLANTILLA!Grupal*I82))*E82</f>
        <v>0</v>
      </c>
    </row>
    <row r="83" ht="15.75" customHeight="1">
      <c r="A83" s="171" t="s">
        <v>281</v>
      </c>
      <c r="B83" s="171" t="s">
        <v>83</v>
      </c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((PLANTILLA!Tot_alumnos*F83)+(PLANTILLA!X_parejas*G83)+(PLANTILLA!x_equipo_4* H83)+(PLANTILLA!Grupal*I83))*E83</f>
        <v>0</v>
      </c>
    </row>
    <row r="84" ht="15.75" customHeight="1">
      <c r="A84" s="171" t="s">
        <v>281</v>
      </c>
      <c r="B84" s="171" t="s">
        <v>84</v>
      </c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((PLANTILLA!Tot_alumnos*F84)+(PLANTILLA!X_parejas*G84)+(PLANTILLA!x_equipo_4* H84)+(PLANTILLA!Grupal*I84))*E84</f>
        <v>0</v>
      </c>
    </row>
    <row r="85" ht="15.75" customHeight="1">
      <c r="A85" s="171" t="s">
        <v>281</v>
      </c>
      <c r="B85" s="171" t="s">
        <v>85</v>
      </c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((PLANTILLA!Tot_alumnos*F85)+(PLANTILLA!X_parejas*G85)+(PLANTILLA!x_equipo_4* H85)+(PLANTILLA!Grupal*I85))*E85</f>
        <v>0</v>
      </c>
    </row>
    <row r="86" ht="15.75" customHeight="1">
      <c r="A86" s="171" t="s">
        <v>281</v>
      </c>
      <c r="B86" s="171" t="s">
        <v>86</v>
      </c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((PLANTILLA!Tot_alumnos*F86)+(PLANTILLA!X_parejas*G86)+(PLANTILLA!x_equipo_4* H86)+(PLANTILLA!Grupal*I86))*E86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((PLANTILLA!Tot_alumnos*F87)+(PLANTILLA!X_parejas*G87)+(PLANTILLA!x_equipo_4* H87)+(PLANTILLA!Grupal*I87))*E87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((PLANTILLA!Tot_alumnos*F88)+(PLANTILLA!X_parejas*G88)+(PLANTILLA!x_equipo_4* H88)+(PLANTILLA!Grupal*I88))*E88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((PLANTILLA!Tot_alumnos*F89)+(PLANTILLA!X_parejas*G89)+(PLANTILLA!x_equipo_4* H89)+(PLANTILLA!Grupal*I89))*E89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((PLANTILLA!Tot_alumnos*F90)+(PLANTILLA!X_parejas*G90)+(PLANTILLA!x_equipo_4* H90)+(PLANTILLA!Grupal*I90))*E90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((PLANTILLA!Tot_alumnos*F91)+(PLANTILLA!X_parejas*G91)+(PLANTILLA!x_equipo_4* H91)+(PLANTILLA!Grupal*I91))*E91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((PLANTILLA!Tot_alumnos*F92)+(PLANTILLA!X_parejas*G92)+(PLANTILLA!x_equipo_4* H92)+(PLANTILLA!Grupal*I92))*E92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((PLANTILLA!Tot_alumnos*F93)+(PLANTILLA!X_parejas*G93)+(PLANTILLA!x_equipo_4* H93)+(PLANTILLA!Grupal*I93))*E93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((PLANTILLA!Tot_alumnos*F94)+(PLANTILLA!X_parejas*G94)+(PLANTILLA!x_equipo_4* H94)+(PLANTILLA!Grupal*I94))*E94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((PLANTILLA!Tot_alumnos*F95)+(PLANTILLA!X_parejas*G95)+(PLANTILLA!x_equipo_4* H95)+(PLANTILLA!Grupal*I95))*E95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((PLANTILLA!Tot_alumnos*F96)+(PLANTILLA!X_parejas*G96)+(PLANTILLA!x_equipo_4* H96)+(PLANTILLA!Grupal*I96))*E96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((PLANTILLA!Tot_alumnos*F97)+(PLANTILLA!X_parejas*G97)+(PLANTILLA!x_equipo_4* H97)+(PLANTILLA!Grupal*I97))*E97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((PLANTILLA!Tot_alumnos*F98)+(PLANTILLA!X_parejas*G98)+(PLANTILLA!x_equipo_4* H98)+(PLANTILLA!Grupal*I98))*E98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((PLANTILLA!Tot_alumnos*F99)+(PLANTILLA!X_parejas*G99)+(PLANTILLA!x_equipo_4* H99)+(PLANTILLA!Grupal*I99))*E99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((PLANTILLA!Tot_alumnos*F100)+(PLANTILLA!X_parejas*G100)+(PLANTILLA!x_equipo_4* H100)+(PLANTILLA!Grupal*I100))*E100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((PLANTILLA!Tot_alumnos*F101)+(PLANTILLA!X_parejas*G101)+(PLANTILLA!x_equipo_4* H101)+(PLANTILLA!Grupal*I101))*E101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((PLANTILLA!Tot_alumnos*F102)+(PLANTILLA!X_parejas*G102)+(PLANTILLA!x_equipo_4* H102)+(PLANTILLA!Grupal*I102))*E102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((PLANTILLA!Tot_alumnos*F103)+(PLANTILLA!X_parejas*G103)+(PLANTILLA!x_equipo_4* H103)+(PLANTILLA!Grupal*I103))*E103</f>
        <v>0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((PLANTILLA!Tot_alumnos*F104)+(PLANTILLA!X_parejas*G104)+(PLANTILLA!x_equipo_4* H104)+(PLANTILLA!Grupal*I104))*E104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((PLANTILLA!Tot_alumnos*F105)+(PLANTILLA!X_parejas*G105)+(PLANTILLA!x_equipo_4* H105)+(PLANTILLA!Grupal*I105))*E105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((PLANTILLA!Tot_alumnos*F106)+(PLANTILLA!X_parejas*G106)+(PLANTILLA!x_equipo_4* H106)+(PLANTILLA!Grupal*I106))*E106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((PLANTILLA!Tot_alumnos*F107)+(PLANTILLA!X_parejas*G107)+(PLANTILLA!x_equipo_4* H107)+(PLANTILLA!Grupal*I107))*E107</f>
        <v>0</v>
      </c>
    </row>
    <row r="108" ht="15.75" customHeight="1">
      <c r="A108" s="171" t="s">
        <v>290</v>
      </c>
      <c r="B108" s="171" t="s">
        <v>106</v>
      </c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((PLANTILLA!Tot_alumnos*F108)+(PLANTILLA!X_parejas*G108)+(PLANTILLA!x_equipo_4* H108)+(PLANTILLA!Grupal*I108))*E108</f>
        <v>0</v>
      </c>
    </row>
    <row r="109" ht="15.75" customHeight="1">
      <c r="A109" s="171" t="s">
        <v>290</v>
      </c>
      <c r="B109" s="171" t="s">
        <v>107</v>
      </c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((PLANTILLA!Tot_alumnos*F109)+(PLANTILLA!X_parejas*G109)+(PLANTILLA!x_equipo_4* H109)+(PLANTILLA!Grupal*I109))*E109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((PLANTILLA!Tot_alumnos*F110)+(PLANTILLA!X_parejas*G110)+(PLANTILLA!x_equipo_4* H110)+(PLANTILLA!Grupal*I110))*E110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((PLANTILLA!Tot_alumnos*F111)+(PLANTILLA!X_parejas*G111)+(PLANTILLA!x_equipo_4* H111)+(PLANTILLA!Grupal*I111))*E111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((PLANTILLA!Tot_alumnos*F112)+(PLANTILLA!X_parejas*G112)+(PLANTILLA!x_equipo_4* H112)+(PLANTILLA!Grupal*I112))*E112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((PLANTILLA!Tot_alumnos*F113)+(PLANTILLA!X_parejas*G113)+(PLANTILLA!x_equipo_4* H113)+(PLANTILLA!Grupal*I113))*E113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((PLANTILLA!Tot_alumnos*F114)+(PLANTILLA!X_parejas*G114)+(PLANTILLA!x_equipo_4* H114)+(PLANTILLA!Grupal*I114))*E114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((PLANTILLA!Tot_alumnos*F115)+(PLANTILLA!X_parejas*G115)+(PLANTILLA!x_equipo_4* H115)+(PLANTILLA!Grupal*I115))*E115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((PLANTILLA!Tot_alumnos*F116)+(PLANTILLA!X_parejas*G116)+(PLANTILLA!x_equipo_4* H116)+(PLANTILLA!Grupal*I116))*E116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((PLANTILLA!Tot_alumnos*F117)+(PLANTILLA!X_parejas*G117)+(PLANTILLA!x_equipo_4* H117)+(PLANTILLA!Grupal*I117))*E117</f>
        <v>0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((PLANTILLA!Tot_alumnos*F118)+(PLANTILLA!X_parejas*G118)+(PLANTILLA!x_equipo_4* H118)+(PLANTILLA!Grupal*I118))*E118</f>
        <v>0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((PLANTILLA!Tot_alumnos*F119)+(PLANTILLA!X_parejas*G119)+(PLANTILLA!x_equipo_4* H119)+(PLANTILLA!Grupal*I119))*E119</f>
        <v>0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((PLANTILLA!Tot_alumnos*F120)+(PLANTILLA!X_parejas*G120)+(PLANTILLA!x_equipo_4* H120)+(PLANTILLA!Grupal*I120))*E120</f>
        <v>0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((PLANTILLA!Tot_alumnos*F121)+(PLANTILLA!X_parejas*G121)+(PLANTILLA!x_equipo_4* H121)+(PLANTILLA!Grupal*I121))*E121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((PLANTILLA!Tot_alumnos*F122)+(PLANTILLA!X_parejas*G122)+(PLANTILLA!x_equipo_4* H122)+(PLANTILLA!Grupal*I122))*E122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((PLANTILLA!Tot_alumnos*F123)+(PLANTILLA!X_parejas*G123)+(PLANTILLA!x_equipo_4* H123)+(PLANTILLA!Grupal*I123))*E123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((PLANTILLA!Tot_alumnos*F124)+(PLANTILLA!X_parejas*G124)+(PLANTILLA!x_equipo_4* H124)+(PLANTILLA!Grupal*I124))*E124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((PLANTILLA!Tot_alumnos*F125)+(PLANTILLA!X_parejas*G125)+(PLANTILLA!x_equipo_4* H125)+(PLANTILLA!Grupal*I125))*E125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0</v>
      </c>
      <c r="G126" s="99" t="b">
        <v>0</v>
      </c>
      <c r="H126" s="99" t="b">
        <v>0</v>
      </c>
      <c r="I126" s="99" t="b">
        <v>0</v>
      </c>
      <c r="J126" s="167">
        <f>((PLANTILLA!Tot_alumnos*F126)+(PLANTILLA!X_parejas*G126)+(PLANTILLA!x_equipo_4* H126)+(PLANTILLA!Grupal*I126))*E126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0</v>
      </c>
      <c r="G127" s="99" t="b">
        <v>0</v>
      </c>
      <c r="H127" s="99" t="b">
        <v>0</v>
      </c>
      <c r="I127" s="99" t="b">
        <v>0</v>
      </c>
      <c r="J127" s="167">
        <f>((PLANTILLA!Tot_alumnos*F127)+(PLANTILLA!X_parejas*G127)+(PLANTILLA!x_equipo_4* H127)+(PLANTILLA!Grupal*I127))*E127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0</v>
      </c>
      <c r="G128" s="99" t="b">
        <v>0</v>
      </c>
      <c r="H128" s="99" t="b">
        <v>0</v>
      </c>
      <c r="I128" s="99" t="b">
        <v>0</v>
      </c>
      <c r="J128" s="167">
        <f>((PLANTILLA!Tot_alumnos*F128)+(PLANTILLA!X_parejas*G128)+(PLANTILLA!x_equipo_4* H128)+(PLANTILLA!Grupal*I128))*E128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((PLANTILLA!Tot_alumnos*F129)+(PLANTILLA!X_parejas*G129)+(PLANTILLA!x_equipo_4* H129)+(PLANTILLA!Grupal*I129))*E129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((PLANTILLA!Tot_alumnos*F130)+(PLANTILLA!X_parejas*G130)+(PLANTILLA!x_equipo_4* H130)+(PLANTILLA!Grupal*I130))*E130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((PLANTILLA!Tot_alumnos*F131)+(PLANTILLA!X_parejas*G131)+(PLANTILLA!x_equipo_4* H131)+(PLANTILLA!Grupal*I131))*E131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((PLANTILLA!Tot_alumnos*F132)+(PLANTILLA!X_parejas*G132)+(PLANTILLA!x_equipo_4* H132)+(PLANTILLA!Grupal*I132))*E132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((PLANTILLA!Tot_alumnos*F133)+(PLANTILLA!X_parejas*G133)+(PLANTILLA!x_equipo_4* H133)+(PLANTILLA!Grupal*I133))*E133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131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((PLANTILLA!Tot_alumnos*F134)+(PLANTILLA!X_parejas*G134)+(PLANTILLA!x_equipo_4* H134)+(PLANTILLA!Grupal*I134))*E134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((PLANTILLA!Tot_alumnos*F135)+(PLANTILLA!X_parejas*G135)+(PLANTILLA!x_equipo_4* H135)+(PLANTILLA!Grupal*I135))*E135</f>
        <v>0</v>
      </c>
    </row>
    <row r="136" ht="15.75" customHeight="1">
      <c r="A136" s="171" t="s">
        <v>294</v>
      </c>
      <c r="B136" s="99" t="s">
        <v>114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((PLANTILLA!Tot_alumnos*F136)+(PLANTILLA!X_parejas*G136)+(PLANTILLA!x_equipo_4* H136)+(PLANTILLA!Grupal*I136))*E136</f>
        <v>0</v>
      </c>
    </row>
    <row r="137" ht="15.75" customHeight="1">
      <c r="A137" s="171" t="s">
        <v>294</v>
      </c>
      <c r="B137" s="99" t="s">
        <v>115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((PLANTILLA!Tot_alumnos*F137)+(PLANTILLA!X_parejas*G137)+(PLANTILLA!x_equipo_4* H137)+(PLANTILLA!Grupal*I137))*E137</f>
        <v>0</v>
      </c>
    </row>
    <row r="138" ht="15.75" customHeight="1">
      <c r="A138" s="171" t="s">
        <v>294</v>
      </c>
      <c r="B138" s="99" t="s">
        <v>116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((PLANTILLA!Tot_alumnos*F138)+(PLANTILLA!X_parejas*G138)+(PLANTILLA!x_equipo_4* H138)+(PLANTILLA!Grupal*I138))*E138</f>
        <v>0</v>
      </c>
    </row>
    <row r="139" ht="15.75" customHeight="1">
      <c r="A139" s="171" t="s">
        <v>294</v>
      </c>
      <c r="B139" s="99" t="s">
        <v>117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((PLANTILLA!Tot_alumnos*F139)+(PLANTILLA!X_parejas*G139)+(PLANTILLA!x_equipo_4* H139)+(PLANTILLA!Grupal*I139))*E139</f>
        <v>0</v>
      </c>
    </row>
    <row r="140" ht="15.75" customHeight="1">
      <c r="A140" s="171" t="s">
        <v>294</v>
      </c>
      <c r="B140" s="99" t="s">
        <v>118</v>
      </c>
      <c r="C140" s="112">
        <v>1.0</v>
      </c>
      <c r="D140" s="99" t="s">
        <v>131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((PLANTILLA!Tot_alumnos*F140)+(PLANTILLA!X_parejas*G140)+(PLANTILLA!x_equipo_4* H140)+(PLANTILLA!Grupal*I140))*E140</f>
        <v>0</v>
      </c>
    </row>
    <row r="141" ht="15.75" customHeight="1">
      <c r="A141" s="171" t="s">
        <v>294</v>
      </c>
      <c r="B141" s="99" t="s">
        <v>119</v>
      </c>
      <c r="C141" s="112">
        <v>1.0</v>
      </c>
      <c r="D141" s="99" t="s">
        <v>131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((PLANTILLA!Tot_alumnos*F141)+(PLANTILLA!X_parejas*G141)+(PLANTILLA!x_equipo_4* H141)+(PLANTILLA!Grupal*I141))*E141</f>
        <v>0</v>
      </c>
    </row>
    <row r="142" ht="15.75" customHeight="1">
      <c r="A142" s="171" t="s">
        <v>294</v>
      </c>
      <c r="B142" s="99" t="s">
        <v>120</v>
      </c>
      <c r="C142" s="112">
        <v>1.0</v>
      </c>
      <c r="D142" s="99" t="s">
        <v>131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((PLANTILLA!Tot_alumnos*F142)+(PLANTILLA!X_parejas*G142)+(PLANTILLA!x_equipo_4* H142)+(PLANTILLA!Grupal*I142))*E142</f>
        <v>0</v>
      </c>
    </row>
    <row r="143" ht="15.75" customHeight="1">
      <c r="A143" s="171" t="s">
        <v>294</v>
      </c>
      <c r="B143" s="99" t="s">
        <v>121</v>
      </c>
      <c r="C143" s="112">
        <v>1.0</v>
      </c>
      <c r="D143" s="99" t="s">
        <v>131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((PLANTILLA!Tot_alumnos*F143)+(PLANTILLA!X_parejas*G143)+(PLANTILLA!x_equipo_4* H143)+(PLANTILLA!Grupal*I143))*E143</f>
        <v>0</v>
      </c>
    </row>
    <row r="144" ht="15.75" customHeight="1">
      <c r="A144" s="171" t="s">
        <v>294</v>
      </c>
      <c r="B144" s="99" t="s">
        <v>122</v>
      </c>
      <c r="C144" s="112">
        <v>1.0</v>
      </c>
      <c r="D144" s="99" t="s">
        <v>131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((PLANTILLA!Tot_alumnos*F144)+(PLANTILLA!X_parejas*G144)+(PLANTILLA!x_equipo_4* H144)+(PLANTILLA!Grupal*I144))*E144</f>
        <v>0</v>
      </c>
    </row>
    <row r="145" ht="15.75" customHeight="1">
      <c r="A145" s="171" t="s">
        <v>294</v>
      </c>
      <c r="B145" s="179" t="s">
        <v>123</v>
      </c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((PLANTILLA!Tot_alumnos*F145)+(PLANTILLA!X_parejas*G145)+(PLANTILLA!x_equipo_4* H145)+(PLANTILLA!Grupal*I145))*E145</f>
        <v>0</v>
      </c>
    </row>
    <row r="146" ht="15.75" customHeight="1">
      <c r="A146" s="171" t="s">
        <v>294</v>
      </c>
      <c r="B146" s="99" t="s">
        <v>124</v>
      </c>
      <c r="C146" s="112">
        <v>1.0</v>
      </c>
      <c r="D146" s="99" t="s">
        <v>131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((PLANTILLA!Tot_alumnos*F146)+(PLANTILLA!X_parejas*G146)+(PLANTILLA!x_equipo_4* H146)+(PLANTILLA!Grupal*I146))*E146</f>
        <v>0</v>
      </c>
    </row>
    <row r="147" ht="15.75" customHeight="1">
      <c r="A147" s="171" t="s">
        <v>294</v>
      </c>
      <c r="B147" s="99" t="s">
        <v>125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((PLANTILLA!Tot_alumnos*F147)+(PLANTILLA!X_parejas*G147)+(PLANTILLA!x_equipo_4* H147)+(PLANTILLA!Grupal*I147))*E147</f>
        <v>0</v>
      </c>
    </row>
    <row r="148" ht="15.75" customHeight="1">
      <c r="A148" s="171" t="s">
        <v>294</v>
      </c>
      <c r="B148" s="99" t="s">
        <v>126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((PLANTILLA!Tot_alumnos*F150)+(PLANTILLA!X_parejas*G150)+(PLANTILLA!x_equipo_4* H150)+(PLANTILLA!Grupal*I150))*E150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0.0</v>
      </c>
      <c r="F151" s="99" t="b">
        <v>0</v>
      </c>
      <c r="G151" s="99" t="b">
        <v>0</v>
      </c>
      <c r="H151" s="99" t="b">
        <v>0</v>
      </c>
      <c r="I151" s="99" t="b">
        <v>0</v>
      </c>
      <c r="J151" s="167">
        <f>((PLANTILLA!Tot_alumnos*F151)+(PLANTILLA!X_parejas*G151)+(PLANTILLA!x_equipo_4* H151)+(PLANTILLA!Grupal*I151))*E151</f>
        <v>0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f>((PLANTILLA!Tot_alumnos*F152)+(PLANTILLA!X_parejas*G152)+(PLANTILLA!x_equipo_4* H152)+(PLANTILLA!Grupal*I152))*E152</f>
        <v>0</v>
      </c>
    </row>
    <row r="153" ht="15.75" customHeight="1">
      <c r="A153" s="99" t="s">
        <v>295</v>
      </c>
      <c r="B153" s="99" t="s">
        <v>166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((PLANTILLA!Tot_alumnos*F153)+(PLANTILLA!X_parejas*G153)+(PLANTILLA!x_equipo_4* H153)+(PLANTILLA!Grupal*I153))*E153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((PLANTILLA!Tot_alumnos*F154)+(PLANTILLA!X_parejas*G154)+(PLANTILLA!x_equipo_4* H154)+(PLANTILLA!Grupal*I154))*E154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((PLANTILLA!Tot_alumnos*F155)+(PLANTILLA!X_parejas*G155)+(PLANTILLA!x_equipo_4* H155)+(PLANTILLA!Grupal*I155))*E155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((PLANTILLA!Tot_alumnos*F156)+(PLANTILLA!X_parejas*G156)+(PLANTILLA!x_equipo_4* H156)+(PLANTILLA!Grupal*I156))*E156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((PLANTILLA!Tot_alumnos*F157)+(PLANTILLA!X_parejas*G157)+(PLANTILLA!x_equipo_4* H157)+(PLANTILLA!Grupal*I157))*E157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((PLANTILLA!Tot_alumnos*F158)+(PLANTILLA!X_parejas*G158)+(PLANTILLA!x_equipo_4* H158)+(PLANTILLA!Grupal*I158))*E158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((PLANTILLA!Tot_alumnos*F159)+(PLANTILLA!X_parejas*G159)+(PLANTILLA!x_equipo_4* H159)+(PLANTILLA!Grupal*I159))*E159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80" t="s">
        <v>269</v>
      </c>
      <c r="C1" s="181" t="s">
        <v>304</v>
      </c>
      <c r="D1" s="152"/>
      <c r="E1" s="182" t="s">
        <v>305</v>
      </c>
      <c r="F1" s="183"/>
      <c r="G1" s="155"/>
      <c r="H1" s="156"/>
      <c r="I1" s="156"/>
      <c r="J1" s="157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ht="15.75" customHeight="1">
      <c r="A2" s="99"/>
      <c r="B2" s="184"/>
      <c r="C2" s="185" t="s">
        <v>306</v>
      </c>
      <c r="D2" s="152"/>
      <c r="E2" s="182" t="s">
        <v>178</v>
      </c>
      <c r="F2" s="183"/>
      <c r="G2" s="155"/>
      <c r="H2" s="156"/>
      <c r="I2" s="156"/>
      <c r="J2" s="157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ht="15.75" customHeight="1">
      <c r="A3" s="99"/>
      <c r="B3" s="184"/>
      <c r="C3" s="185" t="s">
        <v>307</v>
      </c>
      <c r="D3" s="152"/>
      <c r="E3" s="182" t="s">
        <v>308</v>
      </c>
      <c r="F3" s="183"/>
      <c r="G3" s="155"/>
      <c r="H3" s="156"/>
      <c r="I3" s="156"/>
      <c r="J3" s="157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ht="32.25" customHeight="1">
      <c r="A4" s="99"/>
      <c r="B4" s="184"/>
      <c r="C4" s="159" t="s">
        <v>309</v>
      </c>
      <c r="D4" s="159" t="s">
        <v>273</v>
      </c>
      <c r="E4" s="160" t="s">
        <v>310</v>
      </c>
      <c r="F4" s="18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86"/>
      <c r="B5" s="187" t="s">
        <v>318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ht="21.75" customHeight="1">
      <c r="A6" s="159"/>
      <c r="B6" s="187"/>
      <c r="C6" s="162"/>
      <c r="D6" s="162"/>
      <c r="E6" s="18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ht="15.75" customHeight="1">
      <c r="A7" s="188" t="str">
        <f>PLANTILLA!7:7</f>
        <v/>
      </c>
      <c r="B7" s="189" t="str">
        <f>PLANTILLA!7:7</f>
        <v>HERRAMIENTAS</v>
      </c>
      <c r="C7" s="188">
        <f>PLANTILLA!7:7</f>
        <v>1</v>
      </c>
      <c r="D7" s="190" t="str">
        <f>PLANTILLA!7:7</f>
        <v>pza</v>
      </c>
      <c r="E7" s="191">
        <v>1.0</v>
      </c>
      <c r="F7" s="192" t="b">
        <v>0</v>
      </c>
      <c r="G7" s="192" t="b">
        <v>0</v>
      </c>
      <c r="H7" s="192" t="b">
        <v>0</v>
      </c>
      <c r="I7" s="192" t="b">
        <v>0</v>
      </c>
      <c r="J7" s="193">
        <f>((Duplicado!Tot_alumnos*F7)+(Duplicado!X_parejas*G7)+(Duplicado!x_equipo_4* H7)+(Duplicado!Grupal*I7))*E7</f>
        <v>0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ht="15.75" customHeight="1">
      <c r="A8" s="188" t="str">
        <f>PLANTILLA!8:8</f>
        <v>He</v>
      </c>
      <c r="B8" s="194" t="str">
        <f>PLANTILLA!8:8</f>
        <v>Impresora 3D</v>
      </c>
      <c r="C8" s="188">
        <f>PLANTILLA!8:8</f>
        <v>1</v>
      </c>
      <c r="D8" s="190" t="str">
        <f>PLANTILLA!8:8</f>
        <v>pza</v>
      </c>
      <c r="E8" s="195">
        <v>0.0</v>
      </c>
      <c r="F8" s="113" t="b">
        <v>0</v>
      </c>
      <c r="G8" s="113" t="b">
        <v>0</v>
      </c>
      <c r="H8" s="113" t="b">
        <v>0</v>
      </c>
      <c r="I8" s="113" t="b">
        <v>1</v>
      </c>
      <c r="J8" s="196">
        <f>((Duplicado!Tot_alumnos*F8)+(Duplicado!X_parejas*G8)+(Duplicado!x_equipo_4* H8)+(Duplicado!Grupal*I8))*E8</f>
        <v>0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ht="15.75" customHeight="1">
      <c r="A9" s="188" t="str">
        <f>PLANTILLA!9:9</f>
        <v>He</v>
      </c>
      <c r="B9" s="194" t="str">
        <f>PLANTILLA!9:9</f>
        <v>Moto-Saw</v>
      </c>
      <c r="C9" s="188">
        <f>PLANTILLA!9:9</f>
        <v>1</v>
      </c>
      <c r="D9" s="190" t="str">
        <f>PLANTILLA!9:9</f>
        <v>pza</v>
      </c>
      <c r="E9" s="195">
        <v>0.0</v>
      </c>
      <c r="F9" s="113" t="b">
        <v>0</v>
      </c>
      <c r="G9" s="113" t="b">
        <v>0</v>
      </c>
      <c r="H9" s="113" t="b">
        <v>0</v>
      </c>
      <c r="I9" s="113" t="b">
        <v>1</v>
      </c>
      <c r="J9" s="196">
        <f>((Duplicado!Tot_alumnos*F9)+(Duplicado!X_parejas*G9)+(Duplicado!x_equipo_4* H9)+(Duplicado!Grupal*I9))*E9</f>
        <v>0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ht="15.75" customHeight="1">
      <c r="A10" s="188" t="str">
        <f>PLANTILLA!10:10</f>
        <v>He</v>
      </c>
      <c r="B10" s="194" t="str">
        <f>PLANTILLA!10:10</f>
        <v>Taladro </v>
      </c>
      <c r="C10" s="188">
        <f>PLANTILLA!10:10</f>
        <v>1</v>
      </c>
      <c r="D10" s="190" t="str">
        <f>PLANTILLA!10:10</f>
        <v>pza</v>
      </c>
      <c r="E10" s="195">
        <v>0.0</v>
      </c>
      <c r="F10" s="113" t="b">
        <v>0</v>
      </c>
      <c r="G10" s="113" t="b">
        <v>0</v>
      </c>
      <c r="H10" s="113" t="b">
        <v>0</v>
      </c>
      <c r="I10" s="113" t="b">
        <v>1</v>
      </c>
      <c r="J10" s="196">
        <f>((Duplicado!Tot_alumnos*F10)+(Duplicado!X_parejas*G10)+(Duplicado!x_equipo_4* H10)+(Duplicado!Grupal*I10))*E10</f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ht="15.75" customHeight="1">
      <c r="A11" s="188" t="str">
        <f>PLANTILLA!11:11</f>
        <v>He</v>
      </c>
      <c r="B11" s="194" t="str">
        <f>PLANTILLA!11:11</f>
        <v>Prensa de resorte para carpintero</v>
      </c>
      <c r="C11" s="188">
        <f>PLANTILLA!11:11</f>
        <v>1</v>
      </c>
      <c r="D11" s="190" t="str">
        <f>PLANTILLA!11:11</f>
        <v>pza</v>
      </c>
      <c r="E11" s="195">
        <v>0.0</v>
      </c>
      <c r="F11" s="113" t="b">
        <v>0</v>
      </c>
      <c r="G11" s="113" t="b">
        <v>0</v>
      </c>
      <c r="H11" s="113" t="b">
        <v>0</v>
      </c>
      <c r="I11" s="113" t="b">
        <v>1</v>
      </c>
      <c r="J11" s="196">
        <f>((Duplicado!Tot_alumnos*F11)+(Duplicado!X_parejas*G11)+(Duplicado!x_equipo_4* H11)+(Duplicado!Grupal*I11))*E11</f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ht="15.75" customHeight="1">
      <c r="A12" s="188" t="str">
        <f>PLANTILLA!12:12</f>
        <v>He</v>
      </c>
      <c r="B12" s="194" t="str">
        <f>PLANTILLA!12:12</f>
        <v>Prensa en "C" mediana</v>
      </c>
      <c r="C12" s="188">
        <f>PLANTILLA!12:12</f>
        <v>1</v>
      </c>
      <c r="D12" s="190" t="str">
        <f>PLANTILLA!12:12</f>
        <v>pza</v>
      </c>
      <c r="E12" s="195">
        <v>0.0</v>
      </c>
      <c r="F12" s="113" t="b">
        <v>0</v>
      </c>
      <c r="G12" s="113" t="b">
        <v>0</v>
      </c>
      <c r="H12" s="113" t="b">
        <v>0</v>
      </c>
      <c r="I12" s="113" t="b">
        <v>1</v>
      </c>
      <c r="J12" s="196">
        <f>((Duplicado!Tot_alumnos*F12)+(Duplicado!X_parejas*G12)+(Duplicado!x_equipo_4* H12)+(Duplicado!Grupal*I12))*E12</f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ht="15.75" customHeight="1">
      <c r="A13" s="188" t="str">
        <f>PLANTILLA!13:13</f>
        <v>He</v>
      </c>
      <c r="B13" s="194" t="str">
        <f>PLANTILLA!13:13</f>
        <v>Juego de brocas de madera (medidas: 1/16”, 5/64", 3/32", 7/64", 1/8", 9/64", 5/32", 11/64", 3/16", 13/64", 7/32", 1/4" y 5/16”)</v>
      </c>
      <c r="C13" s="188">
        <f>PLANTILLA!13:13</f>
        <v>1</v>
      </c>
      <c r="D13" s="190" t="str">
        <f>PLANTILLA!13:13</f>
        <v>juego de brocas</v>
      </c>
      <c r="E13" s="195">
        <v>0.0</v>
      </c>
      <c r="F13" s="113" t="b">
        <v>0</v>
      </c>
      <c r="G13" s="113" t="b">
        <v>0</v>
      </c>
      <c r="H13" s="113" t="b">
        <v>0</v>
      </c>
      <c r="I13" s="113" t="b">
        <v>1</v>
      </c>
      <c r="J13" s="196">
        <f>((Duplicado!Tot_alumnos*F13)+(Duplicado!X_parejas*G13)+(Duplicado!x_equipo_4* H13)+(Duplicado!Grupal*I13))*E13</f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ht="15.75" customHeight="1">
      <c r="A14" s="188" t="str">
        <f>PLANTILLA!14:14</f>
        <v>He</v>
      </c>
      <c r="B14" s="194" t="str">
        <f>PLANTILLA!14:14</f>
        <v>Flexómetro</v>
      </c>
      <c r="C14" s="188">
        <f>PLANTILLA!14:14</f>
        <v>1</v>
      </c>
      <c r="D14" s="190" t="str">
        <f>PLANTILLA!14:14</f>
        <v>pza</v>
      </c>
      <c r="E14" s="195">
        <v>0.0</v>
      </c>
      <c r="F14" s="113" t="b">
        <v>0</v>
      </c>
      <c r="G14" s="113" t="b">
        <v>0</v>
      </c>
      <c r="H14" s="113" t="b">
        <v>1</v>
      </c>
      <c r="I14" s="113" t="b">
        <v>0</v>
      </c>
      <c r="J14" s="196">
        <f>((Duplicado!Tot_alumnos*F14)+(Duplicado!X_parejas*G14)+(Duplicado!x_equipo_4* H14)+(Duplicado!Grupal*I14))*E14</f>
        <v>0</v>
      </c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ht="15.75" customHeight="1">
      <c r="A15" s="188" t="str">
        <f>PLANTILLA!15:15</f>
        <v>He</v>
      </c>
      <c r="B15" s="194" t="str">
        <f>PLANTILLA!15:15</f>
        <v>Cúter</v>
      </c>
      <c r="C15" s="188">
        <f>PLANTILLA!15:15</f>
        <v>1</v>
      </c>
      <c r="D15" s="190" t="str">
        <f>PLANTILLA!15:15</f>
        <v>pza</v>
      </c>
      <c r="E15" s="195">
        <v>0.0</v>
      </c>
      <c r="F15" s="113" t="b">
        <v>0</v>
      </c>
      <c r="G15" s="113" t="b">
        <v>0</v>
      </c>
      <c r="H15" s="113" t="b">
        <v>1</v>
      </c>
      <c r="I15" s="113" t="b">
        <v>0</v>
      </c>
      <c r="J15" s="196">
        <f>((Duplicado!Tot_alumnos*F15)+(Duplicado!X_parejas*G15)+(Duplicado!x_equipo_4* H15)+(Duplicado!Grupal*I15))*E15</f>
        <v>0</v>
      </c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ht="15.75" customHeight="1">
      <c r="A16" s="188" t="str">
        <f>PLANTILLA!16:16</f>
        <v>He</v>
      </c>
      <c r="B16" s="194" t="str">
        <f>PLANTILLA!16:16</f>
        <v>Pistola de silicón</v>
      </c>
      <c r="C16" s="188">
        <f>PLANTILLA!16:16</f>
        <v>1</v>
      </c>
      <c r="D16" s="190" t="str">
        <f>PLANTILLA!16:16</f>
        <v>pza</v>
      </c>
      <c r="E16" s="195">
        <v>0.0</v>
      </c>
      <c r="F16" s="113" t="b">
        <v>0</v>
      </c>
      <c r="G16" s="113" t="b">
        <v>0</v>
      </c>
      <c r="H16" s="113" t="b">
        <v>1</v>
      </c>
      <c r="I16" s="113" t="b">
        <v>0</v>
      </c>
      <c r="J16" s="196">
        <f>((Duplicado!Tot_alumnos*F16)+(Duplicado!X_parejas*G16)+(Duplicado!x_equipo_4* H16)+(Duplicado!Grupal*I16))*E16</f>
        <v>0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ht="15.75" customHeight="1">
      <c r="A17" s="188" t="str">
        <f>PLANTILLA!17:17</f>
        <v>He</v>
      </c>
      <c r="B17" s="194" t="str">
        <f>PLANTILLA!17:17</f>
        <v>Pinceles (delgado, mediano y grueso)</v>
      </c>
      <c r="C17" s="188">
        <f>PLANTILLA!17:17</f>
        <v>1</v>
      </c>
      <c r="D17" s="190" t="str">
        <f>PLANTILLA!17:17</f>
        <v>juego</v>
      </c>
      <c r="E17" s="195">
        <v>0.0</v>
      </c>
      <c r="F17" s="113" t="b">
        <v>0</v>
      </c>
      <c r="G17" s="113" t="b">
        <v>0</v>
      </c>
      <c r="H17" s="113" t="b">
        <v>1</v>
      </c>
      <c r="I17" s="113" t="b">
        <v>0</v>
      </c>
      <c r="J17" s="196">
        <f>((Duplicado!Tot_alumnos*F17)+(Duplicado!X_parejas*G17)+(Duplicado!x_equipo_4* H17)+(Duplicado!Grupal*I17))*E17</f>
        <v>0</v>
      </c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ht="15.75" customHeight="1">
      <c r="A18" s="188" t="str">
        <f>PLANTILLA!18:18</f>
        <v>He</v>
      </c>
      <c r="B18" s="194" t="str">
        <f>PLANTILLA!18:18</f>
        <v>Desarmador plano</v>
      </c>
      <c r="C18" s="188">
        <f>PLANTILLA!18:18</f>
        <v>1</v>
      </c>
      <c r="D18" s="190" t="str">
        <f>PLANTILLA!18:18</f>
        <v>pza</v>
      </c>
      <c r="E18" s="195">
        <v>0.0</v>
      </c>
      <c r="F18" s="113" t="b">
        <v>0</v>
      </c>
      <c r="G18" s="113" t="b">
        <v>0</v>
      </c>
      <c r="H18" s="113" t="b">
        <v>1</v>
      </c>
      <c r="I18" s="113" t="b">
        <v>0</v>
      </c>
      <c r="J18" s="196">
        <f>((Duplicado!Tot_alumnos*F18)+(Duplicado!X_parejas*G18)+(Duplicado!x_equipo_4* H18)+(Duplicado!Grupal*I18))*E18</f>
        <v>0</v>
      </c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15.75" customHeight="1">
      <c r="A19" s="188" t="str">
        <f>PLANTILLA!19:19</f>
        <v>He</v>
      </c>
      <c r="B19" s="194" t="str">
        <f>PLANTILLA!19:19</f>
        <v>Desarmador de cruz</v>
      </c>
      <c r="C19" s="188">
        <f>PLANTILLA!19:19</f>
        <v>1</v>
      </c>
      <c r="D19" s="190" t="str">
        <f>PLANTILLA!19:19</f>
        <v>pza</v>
      </c>
      <c r="E19" s="195">
        <v>0.0</v>
      </c>
      <c r="F19" s="113" t="b">
        <v>0</v>
      </c>
      <c r="G19" s="113" t="b">
        <v>0</v>
      </c>
      <c r="H19" s="113" t="b">
        <v>1</v>
      </c>
      <c r="I19" s="113" t="b">
        <v>0</v>
      </c>
      <c r="J19" s="196">
        <f>((Duplicado!Tot_alumnos*F19)+(Duplicado!X_parejas*G19)+(Duplicado!x_equipo_4* H19)+(Duplicado!Grupal*I19))*E19</f>
        <v>0</v>
      </c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ht="15.75" customHeight="1">
      <c r="A20" s="188" t="str">
        <f>PLANTILLA!20:20</f>
        <v>He</v>
      </c>
      <c r="B20" s="194" t="str">
        <f>PLANTILLA!20:20</f>
        <v>Juego de puntas intercambiables para desarmador</v>
      </c>
      <c r="C20" s="188">
        <f>PLANTILLA!20:20</f>
        <v>1</v>
      </c>
      <c r="D20" s="190" t="str">
        <f>PLANTILLA!20:20</f>
        <v>juego</v>
      </c>
      <c r="E20" s="195">
        <v>0.0</v>
      </c>
      <c r="F20" s="113" t="b">
        <v>1</v>
      </c>
      <c r="G20" s="113" t="b">
        <v>0</v>
      </c>
      <c r="H20" s="113" t="b">
        <v>1</v>
      </c>
      <c r="I20" s="113" t="b">
        <v>0</v>
      </c>
      <c r="J20" s="196">
        <f>((Duplicado!Tot_alumnos*F20)+(Duplicado!X_parejas*G20)+(Duplicado!x_equipo_4* H20)+(Duplicado!Grupal*I20))*E20</f>
        <v>0</v>
      </c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ht="15.75" customHeight="1">
      <c r="A21" s="188" t="str">
        <f>PLANTILLA!21:21</f>
        <v>He</v>
      </c>
      <c r="B21" s="194" t="str">
        <f>PLANTILLA!21:21</f>
        <v>Pinza de punta</v>
      </c>
      <c r="C21" s="188">
        <f>PLANTILLA!21:21</f>
        <v>1</v>
      </c>
      <c r="D21" s="190" t="str">
        <f>PLANTILLA!21:21</f>
        <v>pza</v>
      </c>
      <c r="E21" s="195">
        <v>0.0</v>
      </c>
      <c r="F21" s="113" t="b">
        <v>0</v>
      </c>
      <c r="G21" s="113" t="b">
        <v>0</v>
      </c>
      <c r="H21" s="113" t="b">
        <v>1</v>
      </c>
      <c r="I21" s="113" t="b">
        <v>0</v>
      </c>
      <c r="J21" s="196">
        <f>((Duplicado!Tot_alumnos*F21)+(Duplicado!X_parejas*G21)+(Duplicado!x_equipo_4* H21)+(Duplicado!Grupal*I21))*E21</f>
        <v>0</v>
      </c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ht="15.75" customHeight="1">
      <c r="A22" s="188" t="str">
        <f>PLANTILLA!22:22</f>
        <v>He</v>
      </c>
      <c r="B22" s="194" t="str">
        <f>PLANTILLA!22:22</f>
        <v>Pinza de corte</v>
      </c>
      <c r="C22" s="188">
        <f>PLANTILLA!22:22</f>
        <v>1</v>
      </c>
      <c r="D22" s="190" t="str">
        <f>PLANTILLA!22:22</f>
        <v>pza</v>
      </c>
      <c r="E22" s="195">
        <v>0.0</v>
      </c>
      <c r="F22" s="113" t="b">
        <v>0</v>
      </c>
      <c r="G22" s="113" t="b">
        <v>0</v>
      </c>
      <c r="H22" s="113" t="b">
        <v>1</v>
      </c>
      <c r="I22" s="113" t="b">
        <v>0</v>
      </c>
      <c r="J22" s="196">
        <f>((Duplicado!Tot_alumnos*F22)+(Duplicado!X_parejas*G22)+(Duplicado!x_equipo_4* H22)+(Duplicado!Grupal*I22))*E22</f>
        <v>0</v>
      </c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ht="15.75" customHeight="1">
      <c r="A23" s="188" t="str">
        <f>PLANTILLA!23:23</f>
        <v>He</v>
      </c>
      <c r="B23" s="194" t="str">
        <f>PLANTILLA!23:23</f>
        <v>Juegos de 10 piezas de caimanes c/u</v>
      </c>
      <c r="C23" s="188">
        <f>PLANTILLA!23:23</f>
        <v>1</v>
      </c>
      <c r="D23" s="190" t="str">
        <f>PLANTILLA!23:23</f>
        <v>juego</v>
      </c>
      <c r="E23" s="195">
        <v>0.0</v>
      </c>
      <c r="F23" s="113" t="b">
        <v>0</v>
      </c>
      <c r="G23" s="113" t="b">
        <v>0</v>
      </c>
      <c r="H23" s="113" t="b">
        <v>1</v>
      </c>
      <c r="I23" s="113" t="b">
        <v>0</v>
      </c>
      <c r="J23" s="196">
        <f>((Duplicado!Tot_alumnos*F23)+(Duplicado!X_parejas*G23)+(Duplicado!x_equipo_4* H23)+(Duplicado!Grupal*I23))*E23</f>
        <v>0</v>
      </c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ht="15.75" customHeight="1">
      <c r="A24" s="188" t="str">
        <f>PLANTILLA!24:24</f>
        <v>He</v>
      </c>
      <c r="B24" s="194" t="str">
        <f>PLANTILLA!24:24</f>
        <v>Motor DC de 3V</v>
      </c>
      <c r="C24" s="188">
        <f>PLANTILLA!24:24</f>
        <v>1</v>
      </c>
      <c r="D24" s="190" t="str">
        <f>PLANTILLA!24:24</f>
        <v>pza</v>
      </c>
      <c r="E24" s="195">
        <v>0.0</v>
      </c>
      <c r="F24" s="113" t="b">
        <v>0</v>
      </c>
      <c r="G24" s="113" t="b">
        <v>0</v>
      </c>
      <c r="H24" s="113" t="b">
        <v>1</v>
      </c>
      <c r="I24" s="113" t="b">
        <v>0</v>
      </c>
      <c r="J24" s="196">
        <f>((Duplicado!Tot_alumnos*F24)+(Duplicado!X_parejas*G24)+(Duplicado!x_equipo_4* H24)+(Duplicado!Grupal*I24))*E24</f>
        <v>0</v>
      </c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ht="15.75" customHeight="1">
      <c r="A25" s="188" t="str">
        <f>PLANTILLA!25:25</f>
        <v>He</v>
      </c>
      <c r="B25" s="194" t="str">
        <f>PLANTILLA!25:25</f>
        <v>Motor DC de 5V</v>
      </c>
      <c r="C25" s="188">
        <f>PLANTILLA!25:25</f>
        <v>1</v>
      </c>
      <c r="D25" s="190" t="str">
        <f>PLANTILLA!25:25</f>
        <v>pza</v>
      </c>
      <c r="E25" s="195">
        <v>0.0</v>
      </c>
      <c r="F25" s="113" t="b">
        <v>0</v>
      </c>
      <c r="G25" s="113" t="b">
        <v>0</v>
      </c>
      <c r="H25" s="113" t="b">
        <v>1</v>
      </c>
      <c r="I25" s="113" t="b">
        <v>0</v>
      </c>
      <c r="J25" s="196">
        <f>((Duplicado!Tot_alumnos*F25)+(Duplicado!X_parejas*G25)+(Duplicado!x_equipo_4* H25)+(Duplicado!Grupal*I25))*E25</f>
        <v>0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ht="15.75" customHeight="1">
      <c r="A26" s="188" t="str">
        <f>PLANTILLA!26:26</f>
        <v>He</v>
      </c>
      <c r="B26" s="194" t="str">
        <f>PLANTILLA!26:26</f>
        <v>Juegos de jumpers macho/hembra y macho/macho (3 de cada uno)</v>
      </c>
      <c r="C26" s="188">
        <f>PLANTILLA!26:26</f>
        <v>1</v>
      </c>
      <c r="D26" s="190" t="str">
        <f>PLANTILLA!26:26</f>
        <v>juego</v>
      </c>
      <c r="E26" s="195">
        <v>0.0</v>
      </c>
      <c r="F26" s="113" t="b">
        <v>0</v>
      </c>
      <c r="G26" s="113" t="b">
        <v>0</v>
      </c>
      <c r="H26" s="113" t="b">
        <v>1</v>
      </c>
      <c r="I26" s="113" t="b">
        <v>0</v>
      </c>
      <c r="J26" s="196">
        <f>((Duplicado!Tot_alumnos*F26)+(Duplicado!X_parejas*G26)+(Duplicado!x_equipo_4* H26)+(Duplicado!Grupal*I26))*E26</f>
        <v>0</v>
      </c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ht="15.75" customHeight="1">
      <c r="A27" s="188" t="str">
        <f>PLANTILLA!27:27</f>
        <v>He</v>
      </c>
      <c r="B27" s="194" t="str">
        <f>PLANTILLA!27:27</f>
        <v>Protoboard de 830 puntos</v>
      </c>
      <c r="C27" s="188">
        <f>PLANTILLA!27:27</f>
        <v>1</v>
      </c>
      <c r="D27" s="190" t="str">
        <f>PLANTILLA!27:27</f>
        <v>pza</v>
      </c>
      <c r="E27" s="195">
        <v>0.0</v>
      </c>
      <c r="F27" s="113" t="b">
        <v>0</v>
      </c>
      <c r="G27" s="113" t="b">
        <v>0</v>
      </c>
      <c r="H27" s="113" t="b">
        <v>1</v>
      </c>
      <c r="I27" s="113" t="b">
        <v>0</v>
      </c>
      <c r="J27" s="196">
        <f>((Duplicado!Tot_alumnos*F27)+(Duplicado!X_parejas*G27)+(Duplicado!x_equipo_4* H27)+(Duplicado!Grupal*I27))*E27</f>
        <v>0</v>
      </c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ht="15.75" customHeight="1">
      <c r="A28" s="188" t="str">
        <f>PLANTILLA!28:28</f>
        <v>He</v>
      </c>
      <c r="B28" s="194" t="str">
        <f>PLANTILLA!28:28</f>
        <v>Batería recargable 9V</v>
      </c>
      <c r="C28" s="188">
        <f>PLANTILLA!28:28</f>
        <v>1</v>
      </c>
      <c r="D28" s="190" t="str">
        <f>PLANTILLA!28:28</f>
        <v>pza</v>
      </c>
      <c r="E28" s="195">
        <v>0.0</v>
      </c>
      <c r="F28" s="113" t="b">
        <v>0</v>
      </c>
      <c r="G28" s="113" t="b">
        <v>0</v>
      </c>
      <c r="H28" s="113" t="b">
        <v>1</v>
      </c>
      <c r="I28" s="113" t="b">
        <v>0</v>
      </c>
      <c r="J28" s="196">
        <f>((Duplicado!Tot_alumnos*F28)+(Duplicado!X_parejas*G28)+(Duplicado!x_equipo_4* H28)+(Duplicado!Grupal*I28))*E28</f>
        <v>0</v>
      </c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88" t="str">
        <f>PLANTILLA!29:29</f>
        <v>He</v>
      </c>
      <c r="B29" s="194" t="str">
        <f>PLANTILLA!29:29</f>
        <v>Baterías recargables (AA)</v>
      </c>
      <c r="C29" s="188">
        <f>PLANTILLA!29:29</f>
        <v>1</v>
      </c>
      <c r="D29" s="190" t="str">
        <f>PLANTILLA!29:29</f>
        <v>par</v>
      </c>
      <c r="E29" s="195">
        <v>0.0</v>
      </c>
      <c r="F29" s="113" t="b">
        <v>0</v>
      </c>
      <c r="G29" s="113" t="b">
        <v>0</v>
      </c>
      <c r="H29" s="113" t="b">
        <v>1</v>
      </c>
      <c r="I29" s="113" t="b">
        <v>0</v>
      </c>
      <c r="J29" s="196">
        <f>((Duplicado!Tot_alumnos*F29)+(Duplicado!X_parejas*G29)+(Duplicado!x_equipo_4* H29)+(Duplicado!Grupal*I29))*E29</f>
        <v>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88" t="str">
        <f>PLANTILLA!30:30</f>
        <v>He</v>
      </c>
      <c r="B30" s="194" t="str">
        <f>PLANTILLA!30:30</f>
        <v>Cargador universal de pilas (9V, AA y AAA)</v>
      </c>
      <c r="C30" s="188">
        <f>PLANTILLA!30:30</f>
        <v>1</v>
      </c>
      <c r="D30" s="190" t="str">
        <f>PLANTILLA!30:30</f>
        <v>pza</v>
      </c>
      <c r="E30" s="195">
        <v>0.0</v>
      </c>
      <c r="F30" s="113" t="b">
        <v>0</v>
      </c>
      <c r="G30" s="113" t="b">
        <v>0</v>
      </c>
      <c r="H30" s="113" t="b">
        <v>0</v>
      </c>
      <c r="I30" s="113" t="b">
        <v>1</v>
      </c>
      <c r="J30" s="196">
        <f>((Duplicado!Tot_alumnos*F30)+(Duplicado!X_parejas*G30)+(Duplicado!x_equipo_4* H30)+(Duplicado!Grupal*I30))*E30</f>
        <v>0</v>
      </c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88" t="str">
        <f>PLANTILLA!31:31</f>
        <v>He</v>
      </c>
      <c r="B31" s="194" t="str">
        <f>PLANTILLA!31:31</f>
        <v>Botiquín de primeros auxilios (caja con algodón, alcohol, gasas, antiséptico, agua oxigenada, vendas)</v>
      </c>
      <c r="C31" s="188">
        <f>PLANTILLA!31:31</f>
        <v>1</v>
      </c>
      <c r="D31" s="190" t="str">
        <f>PLANTILLA!31:31</f>
        <v>pza</v>
      </c>
      <c r="E31" s="195">
        <v>0.0</v>
      </c>
      <c r="F31" s="113" t="b">
        <v>0</v>
      </c>
      <c r="G31" s="113" t="b">
        <v>0</v>
      </c>
      <c r="H31" s="113" t="b">
        <v>0</v>
      </c>
      <c r="I31" s="113" t="b">
        <v>1</v>
      </c>
      <c r="J31" s="196">
        <f>((Duplicado!Tot_alumnos*F31)+(Duplicado!X_parejas*G31)+(Duplicado!x_equipo_4* H31)+(Duplicado!Grupal*I31))*E31</f>
        <v>0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88" t="str">
        <f>PLANTILLA!32:32</f>
        <v>He</v>
      </c>
      <c r="B32" s="194" t="str">
        <f>PLANTILLA!32:32</f>
        <v>Lentes de seguridad</v>
      </c>
      <c r="C32" s="188">
        <f>PLANTILLA!32:32</f>
        <v>1</v>
      </c>
      <c r="D32" s="190" t="str">
        <f>PLANTILLA!32:32</f>
        <v>pza</v>
      </c>
      <c r="E32" s="195">
        <v>0.0</v>
      </c>
      <c r="F32" s="113" t="b">
        <v>1</v>
      </c>
      <c r="G32" s="113" t="b">
        <v>0</v>
      </c>
      <c r="H32" s="113" t="b">
        <v>0</v>
      </c>
      <c r="I32" s="113" t="b">
        <v>0</v>
      </c>
      <c r="J32" s="196">
        <f>((Duplicado!Tot_alumnos*F32)+(Duplicado!X_parejas*G32)+(Duplicado!x_equipo_4* H32)+(Duplicado!Grupal*I32))*E32</f>
        <v>0</v>
      </c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88" t="str">
        <f>PLANTILLA!33:33</f>
        <v>He</v>
      </c>
      <c r="B33" s="194" t="str">
        <f>PLANTILLA!33:33</f>
        <v>Trapo de limpieza/franela</v>
      </c>
      <c r="C33" s="188">
        <f>PLANTILLA!33:33</f>
        <v>1</v>
      </c>
      <c r="D33" s="190" t="str">
        <f>PLANTILLA!33:33</f>
        <v>pza</v>
      </c>
      <c r="E33" s="195">
        <v>0.0</v>
      </c>
      <c r="F33" s="113" t="b">
        <v>0</v>
      </c>
      <c r="G33" s="113" t="b">
        <v>0</v>
      </c>
      <c r="H33" s="113" t="b">
        <v>1</v>
      </c>
      <c r="I33" s="113" t="b">
        <v>0</v>
      </c>
      <c r="J33" s="196">
        <f>((Duplicado!Tot_alumnos*F33)+(Duplicado!X_parejas*G33)+(Duplicado!x_equipo_4* H33)+(Duplicado!Grupal*I33))*E33</f>
        <v>0</v>
      </c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88" t="str">
        <f>PLANTILLA!34:34</f>
        <v>He</v>
      </c>
      <c r="B34" s="194" t="str">
        <f>PLANTILLA!34:34</f>
        <v>Guantes de carnaza o resistentes al calor</v>
      </c>
      <c r="C34" s="188">
        <f>PLANTILLA!34:34</f>
        <v>1</v>
      </c>
      <c r="D34" s="190" t="str">
        <f>PLANTILLA!34:34</f>
        <v>pza</v>
      </c>
      <c r="E34" s="195">
        <v>0.0</v>
      </c>
      <c r="F34" s="113" t="b">
        <v>0</v>
      </c>
      <c r="G34" s="113" t="b">
        <v>0</v>
      </c>
      <c r="H34" s="113" t="b">
        <v>0</v>
      </c>
      <c r="I34" s="113" t="b">
        <v>0</v>
      </c>
      <c r="J34" s="196">
        <f>((Duplicado!Tot_alumnos*F34)+(Duplicado!X_parejas*G34)+(Duplicado!x_equipo_4* H34)+(Duplicado!Grupal*I34))*E34</f>
        <v>0</v>
      </c>
      <c r="K34" s="197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88" t="str">
        <f>PLANTILLA!35:35</f>
        <v>He</v>
      </c>
      <c r="B35" s="194" t="str">
        <f>PLANTILLA!35:35</f>
        <v>Espátula</v>
      </c>
      <c r="C35" s="188">
        <f>PLANTILLA!35:35</f>
        <v>1</v>
      </c>
      <c r="D35" s="190" t="str">
        <f>PLANTILLA!35:35</f>
        <v>pza</v>
      </c>
      <c r="E35" s="195">
        <v>0.0</v>
      </c>
      <c r="F35" s="113" t="b">
        <v>0</v>
      </c>
      <c r="G35" s="113" t="b">
        <v>0</v>
      </c>
      <c r="H35" s="113" t="b">
        <v>0</v>
      </c>
      <c r="I35" s="113" t="b">
        <v>0</v>
      </c>
      <c r="J35" s="196">
        <f>((Duplicado!Tot_alumnos*F35)+(Duplicado!X_parejas*G35)+(Duplicado!x_equipo_4* H35)+(Duplicado!Grupal*I35))*E35</f>
        <v>0</v>
      </c>
      <c r="K35" s="197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88" t="str">
        <f>PLANTILLA!36:36</f>
        <v>He</v>
      </c>
      <c r="B36" s="194" t="str">
        <f>PLANTILLA!36:36</f>
        <v>Multímetro</v>
      </c>
      <c r="C36" s="188">
        <f>PLANTILLA!36:36</f>
        <v>1</v>
      </c>
      <c r="D36" s="190" t="str">
        <f>PLANTILLA!36:36</f>
        <v>pza</v>
      </c>
      <c r="E36" s="195">
        <v>0.0</v>
      </c>
      <c r="F36" s="113" t="b">
        <v>0</v>
      </c>
      <c r="G36" s="113" t="b">
        <v>0</v>
      </c>
      <c r="H36" s="113" t="b">
        <v>0</v>
      </c>
      <c r="I36" s="113" t="b">
        <v>0</v>
      </c>
      <c r="J36" s="196">
        <f>((Duplicado!Tot_alumnos*F36)+(Duplicado!X_parejas*G36)+(Duplicado!x_equipo_4* H36)+(Duplicado!Grupal*I36))*E36</f>
        <v>0</v>
      </c>
      <c r="K36" s="197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88" t="str">
        <f>PLANTILLA!37:37</f>
        <v>He</v>
      </c>
      <c r="B37" s="194" t="str">
        <f>PLANTILLA!37:37</f>
        <v>Pinzas pericas</v>
      </c>
      <c r="C37" s="188">
        <f>PLANTILLA!37:37</f>
        <v>1</v>
      </c>
      <c r="D37" s="190" t="str">
        <f>PLANTILLA!37:37</f>
        <v>pza</v>
      </c>
      <c r="E37" s="195">
        <v>0.0</v>
      </c>
      <c r="F37" s="113" t="b">
        <v>0</v>
      </c>
      <c r="G37" s="113" t="b">
        <v>0</v>
      </c>
      <c r="H37" s="113" t="b">
        <v>0</v>
      </c>
      <c r="I37" s="113" t="b">
        <v>0</v>
      </c>
      <c r="J37" s="196">
        <f>((Duplicado!Tot_alumnos*F37)+(Duplicado!X_parejas*G37)+(Duplicado!x_equipo_4* H37)+(Duplicado!Grupal*I37))*E37</f>
        <v>0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88" t="str">
        <f>PLANTILLA!38:38</f>
        <v>He</v>
      </c>
      <c r="B38" s="194" t="str">
        <f>PLANTILLA!38:38</f>
        <v/>
      </c>
      <c r="C38" s="188">
        <f>PLANTILLA!38:38</f>
        <v>1</v>
      </c>
      <c r="D38" s="190" t="str">
        <f>PLANTILLA!38:38</f>
        <v>pza</v>
      </c>
      <c r="E38" s="195">
        <v>0.0</v>
      </c>
      <c r="F38" s="113" t="b">
        <v>0</v>
      </c>
      <c r="G38" s="113" t="b">
        <v>0</v>
      </c>
      <c r="H38" s="113" t="b">
        <v>0</v>
      </c>
      <c r="I38" s="113" t="b">
        <v>0</v>
      </c>
      <c r="J38" s="196">
        <f>((Duplicado!Tot_alumnos*F38)+(Duplicado!X_parejas*G38)+(Duplicado!x_equipo_4* H38)+(Duplicado!Grupal*I38))*E38</f>
        <v>0</v>
      </c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88" t="str">
        <f>PLANTILLA!39:39</f>
        <v>He</v>
      </c>
      <c r="B39" s="194" t="str">
        <f>PLANTILLA!39:39</f>
        <v/>
      </c>
      <c r="C39" s="188">
        <f>PLANTILLA!39:39</f>
        <v>1</v>
      </c>
      <c r="D39" s="190" t="str">
        <f>PLANTILLA!39:39</f>
        <v>pza</v>
      </c>
      <c r="E39" s="195">
        <v>0.0</v>
      </c>
      <c r="F39" s="113" t="b">
        <v>0</v>
      </c>
      <c r="G39" s="113" t="b">
        <v>0</v>
      </c>
      <c r="H39" s="113" t="b">
        <v>0</v>
      </c>
      <c r="I39" s="113" t="b">
        <v>0</v>
      </c>
      <c r="J39" s="196">
        <f>((Duplicado!Tot_alumnos*F39)+(Duplicado!X_parejas*G39)+(Duplicado!x_equipo_4* H39)+(Duplicado!Grupal*I39))*E39</f>
        <v>0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88" t="str">
        <f>PLANTILLA!40:40</f>
        <v>He</v>
      </c>
      <c r="B40" s="194" t="str">
        <f>PLANTILLA!40:40</f>
        <v/>
      </c>
      <c r="C40" s="188">
        <f>PLANTILLA!40:40</f>
        <v>1</v>
      </c>
      <c r="D40" s="190" t="str">
        <f>PLANTILLA!40:40</f>
        <v>pza</v>
      </c>
      <c r="E40" s="195">
        <v>0.0</v>
      </c>
      <c r="F40" s="113" t="b">
        <v>0</v>
      </c>
      <c r="G40" s="113" t="b">
        <v>0</v>
      </c>
      <c r="H40" s="113" t="b">
        <v>0</v>
      </c>
      <c r="I40" s="113" t="b">
        <v>0</v>
      </c>
      <c r="J40" s="196">
        <f>((Duplicado!Tot_alumnos*F40)+(Duplicado!X_parejas*G40)+(Duplicado!x_equipo_4* H40)+(Duplicado!Grupal*I40))*E40</f>
        <v>0</v>
      </c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88" t="str">
        <f>PLANTILLA!41:41</f>
        <v/>
      </c>
      <c r="B41" s="189" t="str">
        <f>PLANTILLA!41:41</f>
        <v>MATERIALES CONSUMIBLES</v>
      </c>
      <c r="C41" s="188" t="str">
        <f>PLANTILLA!41:41</f>
        <v/>
      </c>
      <c r="D41" s="190" t="str">
        <f>PLANTILLA!41:41</f>
        <v/>
      </c>
      <c r="E41" s="198">
        <v>1.0</v>
      </c>
      <c r="F41" s="113" t="b">
        <v>0</v>
      </c>
      <c r="G41" s="113" t="b">
        <v>0</v>
      </c>
      <c r="H41" s="113" t="b">
        <v>0</v>
      </c>
      <c r="I41" s="113" t="b">
        <v>0</v>
      </c>
      <c r="J41" s="196">
        <f>((Duplicado!Tot_alumnos*F41)+(Duplicado!X_parejas*G41)+(Duplicado!x_equipo_4* H41)+(Duplicado!Grupal*I41))*E41</f>
        <v>0</v>
      </c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88" t="str">
        <f>PLANTILLA!42:42</f>
        <v>Co</v>
      </c>
      <c r="B42" s="194" t="str">
        <f>PLANTILLA!42:42</f>
        <v>MDF 3 mm de espesor de 30 x 30 cm</v>
      </c>
      <c r="C42" s="188">
        <f>PLANTILLA!42:42</f>
        <v>1</v>
      </c>
      <c r="D42" s="190" t="str">
        <f>PLANTILLA!42:42</f>
        <v>pza</v>
      </c>
      <c r="E42" s="195">
        <v>0.0</v>
      </c>
      <c r="F42" s="113" t="b">
        <v>0</v>
      </c>
      <c r="G42" s="113" t="b">
        <v>0</v>
      </c>
      <c r="H42" s="113" t="b">
        <v>0</v>
      </c>
      <c r="I42" s="113" t="b">
        <v>0</v>
      </c>
      <c r="J42" s="196">
        <f>((Duplicado!Tot_alumnos*F42)+(Duplicado!X_parejas*G42)+(Duplicado!x_equipo_4* H42)+(Duplicado!Grupal*I42))*E42</f>
        <v>0</v>
      </c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88" t="str">
        <f>PLANTILLA!43:43</f>
        <v>Co</v>
      </c>
      <c r="B43" s="194" t="str">
        <f>PLANTILLA!43:43</f>
        <v>Cartulina blanca</v>
      </c>
      <c r="C43" s="188">
        <f>PLANTILLA!43:43</f>
        <v>1</v>
      </c>
      <c r="D43" s="190" t="str">
        <f>PLANTILLA!43:43</f>
        <v>pza</v>
      </c>
      <c r="E43" s="195">
        <v>0.0</v>
      </c>
      <c r="F43" s="113" t="b">
        <v>0</v>
      </c>
      <c r="G43" s="113" t="b">
        <v>0</v>
      </c>
      <c r="H43" s="113" t="b">
        <v>0</v>
      </c>
      <c r="I43" s="113" t="b">
        <v>0</v>
      </c>
      <c r="J43" s="196">
        <f>((Duplicado!Tot_alumnos*F43)+(Duplicado!X_parejas*G43)+(Duplicado!x_equipo_4* H43)+(Duplicado!Grupal*I43))*E43</f>
        <v>0</v>
      </c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88" t="str">
        <f>PLANTILLA!44:44</f>
        <v>Co</v>
      </c>
      <c r="B44" s="194" t="str">
        <f>PLANTILLA!44:44</f>
        <v>Hojas blancas tamaño carta</v>
      </c>
      <c r="C44" s="188">
        <f>PLANTILLA!44:44</f>
        <v>1</v>
      </c>
      <c r="D44" s="190" t="str">
        <f>PLANTILLA!44:44</f>
        <v>hoja</v>
      </c>
      <c r="E44" s="195">
        <v>0.0</v>
      </c>
      <c r="F44" s="113" t="b">
        <v>0</v>
      </c>
      <c r="G44" s="113" t="b">
        <v>0</v>
      </c>
      <c r="H44" s="113" t="b">
        <v>0</v>
      </c>
      <c r="I44" s="113" t="b">
        <v>0</v>
      </c>
      <c r="J44" s="196">
        <f>((Duplicado!Tot_alumnos*F44)+(Duplicado!X_parejas*G44)+(Duplicado!x_equipo_4* H44)+(Duplicado!Grupal*I44))*E44</f>
        <v>0</v>
      </c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88" t="str">
        <f>PLANTILLA!45:45</f>
        <v>Co</v>
      </c>
      <c r="B45" s="194" t="str">
        <f>PLANTILLA!45:45</f>
        <v>Hojas de colores (varios) tamaño carta</v>
      </c>
      <c r="C45" s="188">
        <f>PLANTILLA!45:45</f>
        <v>1</v>
      </c>
      <c r="D45" s="190" t="str">
        <f>PLANTILLA!45:45</f>
        <v>hoja</v>
      </c>
      <c r="E45" s="195">
        <v>0.0</v>
      </c>
      <c r="F45" s="113" t="b">
        <v>0</v>
      </c>
      <c r="G45" s="113" t="b">
        <v>0</v>
      </c>
      <c r="H45" s="113" t="b">
        <v>0</v>
      </c>
      <c r="I45" s="113" t="b">
        <v>0</v>
      </c>
      <c r="J45" s="196">
        <f>((Duplicado!Tot_alumnos*F45)+(Duplicado!X_parejas*G45)+(Duplicado!x_equipo_4* H45)+(Duplicado!Grupal*I45))*E45</f>
        <v>0</v>
      </c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88" t="str">
        <f>PLANTILLA!46:46</f>
        <v>Co</v>
      </c>
      <c r="B46" s="194" t="str">
        <f>PLANTILLA!46:46</f>
        <v>Post-it</v>
      </c>
      <c r="C46" s="188">
        <f>PLANTILLA!46:46</f>
        <v>1</v>
      </c>
      <c r="D46" s="190" t="str">
        <f>PLANTILLA!46:46</f>
        <v>bloc de 100 hojas</v>
      </c>
      <c r="E46" s="195">
        <v>0.0</v>
      </c>
      <c r="F46" s="113" t="b">
        <v>0</v>
      </c>
      <c r="G46" s="113" t="b">
        <v>0</v>
      </c>
      <c r="H46" s="113" t="b">
        <v>0</v>
      </c>
      <c r="I46" s="113" t="b">
        <v>0</v>
      </c>
      <c r="J46" s="196">
        <f>((Duplicado!Tot_alumnos*F46)+(Duplicado!X_parejas*G46)+(Duplicado!x_equipo_4* H46)+(Duplicado!Grupal*I46))*E46</f>
        <v>0</v>
      </c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88" t="str">
        <f>PLANTILLA!47:47</f>
        <v>Co</v>
      </c>
      <c r="B47" s="194" t="str">
        <f>PLANTILLA!47:47</f>
        <v>Fomi tamaño carta</v>
      </c>
      <c r="C47" s="188">
        <f>PLANTILLA!47:47</f>
        <v>1</v>
      </c>
      <c r="D47" s="190" t="str">
        <f>PLANTILLA!47:47</f>
        <v>hoja</v>
      </c>
      <c r="E47" s="195">
        <v>0.0</v>
      </c>
      <c r="F47" s="113" t="b">
        <v>0</v>
      </c>
      <c r="G47" s="113" t="b">
        <v>0</v>
      </c>
      <c r="H47" s="113" t="b">
        <v>0</v>
      </c>
      <c r="I47" s="113" t="b">
        <v>0</v>
      </c>
      <c r="J47" s="196">
        <f>((Duplicado!Tot_alumnos*F47)+(Duplicado!X_parejas*G47)+(Duplicado!x_equipo_4* H47)+(Duplicado!Grupal*I47))*E47</f>
        <v>0</v>
      </c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88" t="str">
        <f>PLANTILLA!48:48</f>
        <v>Co</v>
      </c>
      <c r="B48" s="194" t="str">
        <f>PLANTILLA!48:48</f>
        <v>Papel aluminio</v>
      </c>
      <c r="C48" s="188">
        <f>PLANTILLA!48:48</f>
        <v>1</v>
      </c>
      <c r="D48" s="190" t="str">
        <f>PLANTILLA!48:48</f>
        <v>rollo</v>
      </c>
      <c r="E48" s="195">
        <v>0.0</v>
      </c>
      <c r="F48" s="113" t="b">
        <v>0</v>
      </c>
      <c r="G48" s="113" t="b">
        <v>0</v>
      </c>
      <c r="H48" s="113" t="b">
        <v>0</v>
      </c>
      <c r="I48" s="113" t="b">
        <v>0</v>
      </c>
      <c r="J48" s="196">
        <f>((Duplicado!Tot_alumnos*F48)+(Duplicado!X_parejas*G48)+(Duplicado!x_equipo_4* H48)+(Duplicado!Grupal*I48))*E48</f>
        <v>0</v>
      </c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88" t="str">
        <f>PLANTILLA!49:49</f>
        <v>Co</v>
      </c>
      <c r="B49" s="194" t="str">
        <f>PLANTILLA!49:49</f>
        <v>Abatelenguas (palitos planos) 15 cm largo x 18 mm ancho</v>
      </c>
      <c r="C49" s="188">
        <f>PLANTILLA!49:49</f>
        <v>1</v>
      </c>
      <c r="D49" s="190" t="str">
        <f>PLANTILLA!49:49</f>
        <v>pza</v>
      </c>
      <c r="E49" s="195">
        <v>0.0</v>
      </c>
      <c r="F49" s="113" t="b">
        <v>0</v>
      </c>
      <c r="G49" s="113" t="b">
        <v>0</v>
      </c>
      <c r="H49" s="113" t="b">
        <v>0</v>
      </c>
      <c r="I49" s="113" t="b">
        <v>0</v>
      </c>
      <c r="J49" s="196">
        <f>((Duplicado!Tot_alumnos*F49)+(Duplicado!X_parejas*G49)+(Duplicado!x_equipo_4* H49)+(Duplicado!Grupal*I49))*E49</f>
        <v>0</v>
      </c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88" t="str">
        <f>PLANTILLA!50:50</f>
        <v>Co</v>
      </c>
      <c r="B50" s="194" t="str">
        <f>PLANTILLA!50:50</f>
        <v>Palito de madera redondo 60 largo x 1 cm de diámetro </v>
      </c>
      <c r="C50" s="188">
        <f>PLANTILLA!50:50</f>
        <v>1</v>
      </c>
      <c r="D50" s="190" t="str">
        <f>PLANTILLA!50:50</f>
        <v>pza</v>
      </c>
      <c r="E50" s="195">
        <v>0.0</v>
      </c>
      <c r="F50" s="113" t="b">
        <v>0</v>
      </c>
      <c r="G50" s="113" t="b">
        <v>0</v>
      </c>
      <c r="H50" s="113" t="b">
        <v>0</v>
      </c>
      <c r="I50" s="113" t="b">
        <v>0</v>
      </c>
      <c r="J50" s="196">
        <f>((Duplicado!Tot_alumnos*F50)+(Duplicado!X_parejas*G50)+(Duplicado!x_equipo_4* H50)+(Duplicado!Grupal*I50))*E50</f>
        <v>0</v>
      </c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88" t="str">
        <f>PLANTILLA!51:51</f>
        <v>Co</v>
      </c>
      <c r="B51" s="194" t="str">
        <f>PLANTILLA!51:51</f>
        <v>Palito de madera redondo 30 largo x 1 cm de diámetro  </v>
      </c>
      <c r="C51" s="188">
        <f>PLANTILLA!51:51</f>
        <v>1</v>
      </c>
      <c r="D51" s="190" t="str">
        <f>PLANTILLA!51:51</f>
        <v>pza</v>
      </c>
      <c r="E51" s="195">
        <v>0.0</v>
      </c>
      <c r="F51" s="113" t="b">
        <v>0</v>
      </c>
      <c r="G51" s="113" t="b">
        <v>0</v>
      </c>
      <c r="H51" s="113" t="b">
        <v>0</v>
      </c>
      <c r="I51" s="113" t="b">
        <v>0</v>
      </c>
      <c r="J51" s="196">
        <f>((Duplicado!Tot_alumnos*F51)+(Duplicado!X_parejas*G51)+(Duplicado!x_equipo_4* H51)+(Duplicado!Grupal*I51))*E51</f>
        <v>0</v>
      </c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88" t="str">
        <f>PLANTILLA!52:52</f>
        <v>Co</v>
      </c>
      <c r="B52" s="194" t="str">
        <f>PLANTILLA!52:52</f>
        <v>Cuerda</v>
      </c>
      <c r="C52" s="188">
        <f>PLANTILLA!52:52</f>
        <v>1</v>
      </c>
      <c r="D52" s="190" t="str">
        <f>PLANTILLA!52:52</f>
        <v>metro</v>
      </c>
      <c r="E52" s="195">
        <v>0.0</v>
      </c>
      <c r="F52" s="113" t="b">
        <v>0</v>
      </c>
      <c r="G52" s="113" t="b">
        <v>0</v>
      </c>
      <c r="H52" s="113" t="b">
        <v>0</v>
      </c>
      <c r="I52" s="113" t="b">
        <v>0</v>
      </c>
      <c r="J52" s="196">
        <f>((Duplicado!Tot_alumnos*F52)+(Duplicado!X_parejas*G52)+(Duplicado!x_equipo_4* H52)+(Duplicado!Grupal*I52))*E52</f>
        <v>0</v>
      </c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88" t="str">
        <f>PLANTILLA!53:53</f>
        <v>Co</v>
      </c>
      <c r="B53" s="194" t="str">
        <f>PLANTILLA!53:53</f>
        <v>Hilo de coser</v>
      </c>
      <c r="C53" s="188">
        <f>PLANTILLA!53:53</f>
        <v>1</v>
      </c>
      <c r="D53" s="190" t="str">
        <f>PLANTILLA!53:53</f>
        <v>carrete</v>
      </c>
      <c r="E53" s="195">
        <v>0.0</v>
      </c>
      <c r="F53" s="113" t="b">
        <v>0</v>
      </c>
      <c r="G53" s="113" t="b">
        <v>0</v>
      </c>
      <c r="H53" s="113" t="b">
        <v>0</v>
      </c>
      <c r="I53" s="113" t="b">
        <v>0</v>
      </c>
      <c r="J53" s="196">
        <f>((Duplicado!Tot_alumnos*F53)+(Duplicado!X_parejas*G53)+(Duplicado!x_equipo_4* H53)+(Duplicado!Grupal*I53))*E53</f>
        <v>0</v>
      </c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88" t="str">
        <f>PLANTILLA!54:54</f>
        <v>Co</v>
      </c>
      <c r="B54" s="194" t="str">
        <f>PLANTILLA!54:54</f>
        <v>Estambre</v>
      </c>
      <c r="C54" s="188">
        <f>PLANTILLA!54:54</f>
        <v>1</v>
      </c>
      <c r="D54" s="190" t="str">
        <f>PLANTILLA!54:54</f>
        <v>metro</v>
      </c>
      <c r="E54" s="195">
        <v>0.0</v>
      </c>
      <c r="F54" s="113" t="b">
        <v>0</v>
      </c>
      <c r="G54" s="113" t="b">
        <v>0</v>
      </c>
      <c r="H54" s="113" t="b">
        <v>0</v>
      </c>
      <c r="I54" s="113" t="b">
        <v>0</v>
      </c>
      <c r="J54" s="196">
        <f>((Duplicado!Tot_alumnos*F54)+(Duplicado!X_parejas*G54)+(Duplicado!x_equipo_4* H54)+(Duplicado!Grupal*I54))*E54</f>
        <v>0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88" t="str">
        <f>PLANTILLA!55:55</f>
        <v>Co</v>
      </c>
      <c r="B55" s="194" t="str">
        <f>PLANTILLA!55:55</f>
        <v>Globos de tamaño # 9</v>
      </c>
      <c r="C55" s="188">
        <f>PLANTILLA!55:55</f>
        <v>1</v>
      </c>
      <c r="D55" s="190" t="str">
        <f>PLANTILLA!55:55</f>
        <v>pza</v>
      </c>
      <c r="E55" s="195">
        <v>0.0</v>
      </c>
      <c r="F55" s="113" t="b">
        <v>0</v>
      </c>
      <c r="G55" s="113" t="b">
        <v>0</v>
      </c>
      <c r="H55" s="113" t="b">
        <v>0</v>
      </c>
      <c r="I55" s="113" t="b">
        <v>0</v>
      </c>
      <c r="J55" s="196">
        <f>((Duplicado!Tot_alumnos*F55)+(Duplicado!X_parejas*G55)+(Duplicado!x_equipo_4* H55)+(Duplicado!Grupal*I55))*E55</f>
        <v>0</v>
      </c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88" t="str">
        <f>PLANTILLA!56:56</f>
        <v>Co</v>
      </c>
      <c r="B56" s="194" t="str">
        <f>PLANTILLA!56:56</f>
        <v>Limpiapipas</v>
      </c>
      <c r="C56" s="188">
        <f>PLANTILLA!56:56</f>
        <v>1</v>
      </c>
      <c r="D56" s="190" t="str">
        <f>PLANTILLA!56:56</f>
        <v>pza</v>
      </c>
      <c r="E56" s="195">
        <v>0.0</v>
      </c>
      <c r="F56" s="113" t="b">
        <v>0</v>
      </c>
      <c r="G56" s="113" t="b">
        <v>0</v>
      </c>
      <c r="H56" s="113" t="b">
        <v>0</v>
      </c>
      <c r="I56" s="113" t="b">
        <v>0</v>
      </c>
      <c r="J56" s="196">
        <f>((Duplicado!Tot_alumnos*F56)+(Duplicado!X_parejas*G56)+(Duplicado!x_equipo_4* H56)+(Duplicado!Grupal*I56))*E56</f>
        <v>0</v>
      </c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88" t="str">
        <f>PLANTILLA!57:57</f>
        <v>Co</v>
      </c>
      <c r="B57" s="194" t="str">
        <f>PLANTILLA!57:57</f>
        <v>Barra de plastilina 180 g</v>
      </c>
      <c r="C57" s="188">
        <f>PLANTILLA!57:57</f>
        <v>1</v>
      </c>
      <c r="D57" s="190" t="str">
        <f>PLANTILLA!57:57</f>
        <v>pza</v>
      </c>
      <c r="E57" s="195">
        <v>0.0</v>
      </c>
      <c r="F57" s="113" t="b">
        <v>0</v>
      </c>
      <c r="G57" s="113" t="b">
        <v>0</v>
      </c>
      <c r="H57" s="113" t="b">
        <v>0</v>
      </c>
      <c r="I57" s="113" t="b">
        <v>0</v>
      </c>
      <c r="J57" s="196">
        <f>((Duplicado!Tot_alumnos*F57)+(Duplicado!X_parejas*G57)+(Duplicado!x_equipo_4* H57)+(Duplicado!Grupal*I57))*E57</f>
        <v>0</v>
      </c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88" t="str">
        <f>PLANTILLA!58:58</f>
        <v>Co</v>
      </c>
      <c r="B58" s="194" t="str">
        <f>PLANTILLA!58:58</f>
        <v>Paquete de 10 barritas de plastilina de colores</v>
      </c>
      <c r="C58" s="188">
        <f>PLANTILLA!58:58</f>
        <v>1</v>
      </c>
      <c r="D58" s="190" t="str">
        <f>PLANTILLA!58:58</f>
        <v>pza</v>
      </c>
      <c r="E58" s="195">
        <v>0.0</v>
      </c>
      <c r="F58" s="113" t="b">
        <v>0</v>
      </c>
      <c r="G58" s="113" t="b">
        <v>0</v>
      </c>
      <c r="H58" s="113" t="b">
        <v>0</v>
      </c>
      <c r="I58" s="113" t="b">
        <v>0</v>
      </c>
      <c r="J58" s="196">
        <f>((Duplicado!Tot_alumnos*F58)+(Duplicado!X_parejas*G58)+(Duplicado!x_equipo_4* H58)+(Duplicado!Grupal*I58))*E58</f>
        <v>0</v>
      </c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88" t="str">
        <f>PLANTILLA!59:59</f>
        <v>Co</v>
      </c>
      <c r="B59" s="194" t="str">
        <f>PLANTILLA!59:59</f>
        <v>Fomi moldeable</v>
      </c>
      <c r="C59" s="188">
        <f>PLANTILLA!59:59</f>
        <v>1</v>
      </c>
      <c r="D59" s="190" t="str">
        <f>PLANTILLA!59:59</f>
        <v>bolsa</v>
      </c>
      <c r="E59" s="195">
        <v>0.0</v>
      </c>
      <c r="F59" s="113" t="b">
        <v>0</v>
      </c>
      <c r="G59" s="113" t="b">
        <v>0</v>
      </c>
      <c r="H59" s="113" t="b">
        <v>0</v>
      </c>
      <c r="I59" s="113" t="b">
        <v>0</v>
      </c>
      <c r="J59" s="196">
        <f>((Duplicado!Tot_alumnos*F59)+(Duplicado!X_parejas*G59)+(Duplicado!x_equipo_4* H59)+(Duplicado!Grupal*I59))*E59</f>
        <v>0</v>
      </c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88" t="str">
        <f>PLANTILLA!60:60</f>
        <v>Co</v>
      </c>
      <c r="B60" s="194" t="str">
        <f>PLANTILLA!60:60</f>
        <v>Pasta para modelar</v>
      </c>
      <c r="C60" s="188">
        <f>PLANTILLA!60:60</f>
        <v>1</v>
      </c>
      <c r="D60" s="190" t="str">
        <f>PLANTILLA!60:60</f>
        <v>pza</v>
      </c>
      <c r="E60" s="195">
        <v>0.0</v>
      </c>
      <c r="F60" s="113" t="b">
        <v>0</v>
      </c>
      <c r="G60" s="113" t="b">
        <v>0</v>
      </c>
      <c r="H60" s="113" t="b">
        <v>0</v>
      </c>
      <c r="I60" s="113" t="b">
        <v>0</v>
      </c>
      <c r="J60" s="196">
        <f>((Duplicado!Tot_alumnos*F60)+(Duplicado!X_parejas*G60)+(Duplicado!x_equipo_4* H60)+(Duplicado!Grupal*I60))*E60</f>
        <v>0</v>
      </c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88" t="str">
        <f>PLANTILLA!61:61</f>
        <v>Co</v>
      </c>
      <c r="B61" s="194" t="str">
        <f>PLANTILLA!61:61</f>
        <v>Silicón frío (bote de 250 ml)</v>
      </c>
      <c r="C61" s="188">
        <f>PLANTILLA!61:61</f>
        <v>1</v>
      </c>
      <c r="D61" s="190" t="str">
        <f>PLANTILLA!61:61</f>
        <v>pza</v>
      </c>
      <c r="E61" s="195">
        <v>0.0</v>
      </c>
      <c r="F61" s="113" t="b">
        <v>0</v>
      </c>
      <c r="G61" s="113" t="b">
        <v>0</v>
      </c>
      <c r="H61" s="113" t="b">
        <v>0</v>
      </c>
      <c r="I61" s="113" t="b">
        <v>0</v>
      </c>
      <c r="J61" s="196">
        <f>((Duplicado!Tot_alumnos*F61)+(Duplicado!X_parejas*G61)+(Duplicado!x_equipo_4* H61)+(Duplicado!Grupal*I61))*E61</f>
        <v>0</v>
      </c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88" t="str">
        <f>PLANTILLA!62:62</f>
        <v>Co</v>
      </c>
      <c r="B62" s="194" t="str">
        <f>PLANTILLA!62:62</f>
        <v>Barra de silicón (tubito del diámetro de la pistola de silicón)</v>
      </c>
      <c r="C62" s="188">
        <f>PLANTILLA!62:62</f>
        <v>1</v>
      </c>
      <c r="D62" s="190" t="str">
        <f>PLANTILLA!62:62</f>
        <v>pza</v>
      </c>
      <c r="E62" s="195">
        <v>0.0</v>
      </c>
      <c r="F62" s="113" t="b">
        <v>0</v>
      </c>
      <c r="G62" s="113" t="b">
        <v>0</v>
      </c>
      <c r="H62" s="113" t="b">
        <v>0</v>
      </c>
      <c r="I62" s="113" t="b">
        <v>0</v>
      </c>
      <c r="J62" s="196">
        <f>((Duplicado!Tot_alumnos*F62)+(Duplicado!X_parejas*G62)+(Duplicado!x_equipo_4* H62)+(Duplicado!Grupal*I62))*E62</f>
        <v>0</v>
      </c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88" t="str">
        <f>PLANTILLA!63:63</f>
        <v>Co</v>
      </c>
      <c r="B63" s="194" t="str">
        <f>PLANTILLA!63:63</f>
        <v>Pegamento blanco (Resistol) bote de 250 ml</v>
      </c>
      <c r="C63" s="188">
        <f>PLANTILLA!63:63</f>
        <v>1</v>
      </c>
      <c r="D63" s="190" t="str">
        <f>PLANTILLA!63:63</f>
        <v>pza</v>
      </c>
      <c r="E63" s="195">
        <v>0.0</v>
      </c>
      <c r="F63" s="113" t="b">
        <v>0</v>
      </c>
      <c r="G63" s="113" t="b">
        <v>0</v>
      </c>
      <c r="H63" s="113" t="b">
        <v>0</v>
      </c>
      <c r="I63" s="113" t="b">
        <v>0</v>
      </c>
      <c r="J63" s="196">
        <f>((Duplicado!Tot_alumnos*F63)+(Duplicado!X_parejas*G63)+(Duplicado!x_equipo_4* H63)+(Duplicado!Grupal*I63))*E63</f>
        <v>0</v>
      </c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88" t="str">
        <f>PLANTILLA!64:64</f>
        <v>Co</v>
      </c>
      <c r="B64" s="194" t="str">
        <f>PLANTILLA!64:64</f>
        <v>Cinta adhesiva (masking tape 110 o cinta azul de pintor) 12 mm ancho x 50 m o similar</v>
      </c>
      <c r="C64" s="188">
        <f>PLANTILLA!64:64</f>
        <v>1</v>
      </c>
      <c r="D64" s="190" t="str">
        <f>PLANTILLA!64:64</f>
        <v>pza</v>
      </c>
      <c r="E64" s="195">
        <v>0.0</v>
      </c>
      <c r="F64" s="113" t="b">
        <v>0</v>
      </c>
      <c r="G64" s="113" t="b">
        <v>0</v>
      </c>
      <c r="H64" s="113" t="b">
        <v>0</v>
      </c>
      <c r="I64" s="113" t="b">
        <v>0</v>
      </c>
      <c r="J64" s="196">
        <f>((Duplicado!Tot_alumnos*F64)+(Duplicado!X_parejas*G64)+(Duplicado!x_equipo_4* H64)+(Duplicado!Grupal*I64))*E64</f>
        <v>0</v>
      </c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88" t="str">
        <f>PLANTILLA!65:65</f>
        <v>Co</v>
      </c>
      <c r="B65" s="194" t="str">
        <f>PLANTILLA!65:65</f>
        <v>Cinta adhesiva transparente (diurex) 18 mm ancho x 33 m o similar</v>
      </c>
      <c r="C65" s="188">
        <f>PLANTILLA!65:65</f>
        <v>1</v>
      </c>
      <c r="D65" s="190" t="str">
        <f>PLANTILLA!65:65</f>
        <v>pza</v>
      </c>
      <c r="E65" s="195">
        <v>0.0</v>
      </c>
      <c r="F65" s="113" t="b">
        <v>0</v>
      </c>
      <c r="G65" s="113" t="b">
        <v>0</v>
      </c>
      <c r="H65" s="113" t="b">
        <v>0</v>
      </c>
      <c r="I65" s="113" t="b">
        <v>0</v>
      </c>
      <c r="J65" s="196">
        <f>((Duplicado!Tot_alumnos*F65)+(Duplicado!X_parejas*G65)+(Duplicado!x_equipo_4* H65)+(Duplicado!Grupal*I65))*E65</f>
        <v>0</v>
      </c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88" t="str">
        <f>PLANTILLA!66:66</f>
        <v>Co</v>
      </c>
      <c r="B66" s="194" t="str">
        <f>PLANTILLA!66:66</f>
        <v>Liga grande #18 (8 cm largo aproximadamente)</v>
      </c>
      <c r="C66" s="188">
        <f>PLANTILLA!66:66</f>
        <v>1</v>
      </c>
      <c r="D66" s="190" t="str">
        <f>PLANTILLA!66:66</f>
        <v>pza</v>
      </c>
      <c r="E66" s="195">
        <v>0.0</v>
      </c>
      <c r="F66" s="113" t="b">
        <v>0</v>
      </c>
      <c r="G66" s="113" t="b">
        <v>0</v>
      </c>
      <c r="H66" s="113" t="b">
        <v>0</v>
      </c>
      <c r="I66" s="113" t="b">
        <v>0</v>
      </c>
      <c r="J66" s="196">
        <f>((Duplicado!Tot_alumnos*F66)+(Duplicado!X_parejas*G66)+(Duplicado!x_equipo_4* H66)+(Duplicado!Grupal*I66))*E66</f>
        <v>0</v>
      </c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88" t="str">
        <f>PLANTILLA!67:67</f>
        <v>Co</v>
      </c>
      <c r="B67" s="194" t="str">
        <f>PLANTILLA!67:67</f>
        <v>Caja de 100 clips</v>
      </c>
      <c r="C67" s="188">
        <f>PLANTILLA!67:67</f>
        <v>1</v>
      </c>
      <c r="D67" s="190" t="str">
        <f>PLANTILLA!67:67</f>
        <v>pza</v>
      </c>
      <c r="E67" s="195">
        <v>0.0</v>
      </c>
      <c r="F67" s="113" t="b">
        <v>0</v>
      </c>
      <c r="G67" s="113" t="b">
        <v>0</v>
      </c>
      <c r="H67" s="113" t="b">
        <v>0</v>
      </c>
      <c r="I67" s="113" t="b">
        <v>0</v>
      </c>
      <c r="J67" s="196">
        <f>((Duplicado!Tot_alumnos*F67)+(Duplicado!X_parejas*G67)+(Duplicado!x_equipo_4* H67)+(Duplicado!Grupal*I67))*E67</f>
        <v>0</v>
      </c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88" t="str">
        <f>PLANTILLA!68:68</f>
        <v>Co</v>
      </c>
      <c r="B68" s="194" t="str">
        <f>PLANTILLA!68:68</f>
        <v>Caja de 100 chinchetas</v>
      </c>
      <c r="C68" s="188">
        <f>PLANTILLA!68:68</f>
        <v>1</v>
      </c>
      <c r="D68" s="190" t="str">
        <f>PLANTILLA!68:68</f>
        <v>pza</v>
      </c>
      <c r="E68" s="195">
        <v>0.0</v>
      </c>
      <c r="F68" s="113" t="b">
        <v>0</v>
      </c>
      <c r="G68" s="113" t="b">
        <v>0</v>
      </c>
      <c r="H68" s="113" t="b">
        <v>0</v>
      </c>
      <c r="I68" s="113" t="b">
        <v>0</v>
      </c>
      <c r="J68" s="196">
        <f>((Duplicado!Tot_alumnos*F68)+(Duplicado!X_parejas*G68)+(Duplicado!x_equipo_4* H68)+(Duplicado!Grupal*I68))*E68</f>
        <v>0</v>
      </c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88" t="str">
        <f>PLANTILLA!69:69</f>
        <v>Co</v>
      </c>
      <c r="B69" s="194" t="str">
        <f>PLANTILLA!69:69</f>
        <v>Caja de 12 crayolas de diferentes colores</v>
      </c>
      <c r="C69" s="188">
        <f>PLANTILLA!69:69</f>
        <v>1</v>
      </c>
      <c r="D69" s="190" t="str">
        <f>PLANTILLA!69:69</f>
        <v>pza</v>
      </c>
      <c r="E69" s="195">
        <v>0.0</v>
      </c>
      <c r="F69" s="113" t="b">
        <v>0</v>
      </c>
      <c r="G69" s="113" t="b">
        <v>0</v>
      </c>
      <c r="H69" s="113" t="b">
        <v>0</v>
      </c>
      <c r="I69" s="113" t="b">
        <v>0</v>
      </c>
      <c r="J69" s="196">
        <f>((Duplicado!Tot_alumnos*F69)+(Duplicado!X_parejas*G69)+(Duplicado!x_equipo_4* H69)+(Duplicado!Grupal*I69))*E69</f>
        <v>0</v>
      </c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88" t="str">
        <f>PLANTILLA!70:70</f>
        <v>Co</v>
      </c>
      <c r="B70" s="194" t="str">
        <f>PLANTILLA!70:70</f>
        <v>Paquete de pinturas acrílicas 20 ml (blanco, negro, rojo, azul, amarillo)</v>
      </c>
      <c r="C70" s="188">
        <f>PLANTILLA!70:70</f>
        <v>1</v>
      </c>
      <c r="D70" s="190" t="str">
        <f>PLANTILLA!70:70</f>
        <v>pza</v>
      </c>
      <c r="E70" s="195">
        <v>0.0</v>
      </c>
      <c r="F70" s="113" t="b">
        <v>0</v>
      </c>
      <c r="G70" s="113" t="b">
        <v>0</v>
      </c>
      <c r="H70" s="113" t="b">
        <v>0</v>
      </c>
      <c r="I70" s="113" t="b">
        <v>0</v>
      </c>
      <c r="J70" s="196">
        <f>((Duplicado!Tot_alumnos*F70)+(Duplicado!X_parejas*G70)+(Duplicado!x_equipo_4* H70)+(Duplicado!Grupal*I70))*E70</f>
        <v>0</v>
      </c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88" t="str">
        <f>PLANTILLA!71:71</f>
        <v>Co</v>
      </c>
      <c r="B71" s="194" t="str">
        <f>PLANTILLA!71:71</f>
        <v>Led de color blanco</v>
      </c>
      <c r="C71" s="188">
        <f>PLANTILLA!71:71</f>
        <v>1</v>
      </c>
      <c r="D71" s="190" t="str">
        <f>PLANTILLA!71:71</f>
        <v>pza</v>
      </c>
      <c r="E71" s="195">
        <v>0.0</v>
      </c>
      <c r="F71" s="113" t="b">
        <v>0</v>
      </c>
      <c r="G71" s="113" t="b">
        <v>0</v>
      </c>
      <c r="H71" s="113" t="b">
        <v>0</v>
      </c>
      <c r="I71" s="113" t="b">
        <v>0</v>
      </c>
      <c r="J71" s="196">
        <f>((Duplicado!Tot_alumnos*F71)+(Duplicado!X_parejas*G71)+(Duplicado!x_equipo_4* H71)+(Duplicado!Grupal*I71))*E71</f>
        <v>0</v>
      </c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88" t="str">
        <f>PLANTILLA!72:72</f>
        <v>Co</v>
      </c>
      <c r="B72" s="194" t="str">
        <f>PLANTILLA!72:72</f>
        <v>Led de color verde</v>
      </c>
      <c r="C72" s="188">
        <f>PLANTILLA!72:72</f>
        <v>1</v>
      </c>
      <c r="D72" s="190" t="str">
        <f>PLANTILLA!72:72</f>
        <v>pza</v>
      </c>
      <c r="E72" s="195">
        <v>0.0</v>
      </c>
      <c r="F72" s="113" t="b">
        <v>0</v>
      </c>
      <c r="G72" s="113" t="b">
        <v>0</v>
      </c>
      <c r="H72" s="113" t="b">
        <v>0</v>
      </c>
      <c r="I72" s="113" t="b">
        <v>0</v>
      </c>
      <c r="J72" s="196">
        <f>((Duplicado!Tot_alumnos*F72)+(Duplicado!X_parejas*G72)+(Duplicado!x_equipo_4* H72)+(Duplicado!Grupal*I72))*E72</f>
        <v>0</v>
      </c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88" t="str">
        <f>PLANTILLA!73:73</f>
        <v>Co</v>
      </c>
      <c r="B73" s="194" t="str">
        <f>PLANTILLA!73:73</f>
        <v>Led de color amarillo (ámbar)</v>
      </c>
      <c r="C73" s="188">
        <f>PLANTILLA!73:73</f>
        <v>1</v>
      </c>
      <c r="D73" s="190" t="str">
        <f>PLANTILLA!73:73</f>
        <v>pza</v>
      </c>
      <c r="E73" s="195">
        <v>0.0</v>
      </c>
      <c r="F73" s="113" t="b">
        <v>0</v>
      </c>
      <c r="G73" s="113" t="b">
        <v>0</v>
      </c>
      <c r="H73" s="113" t="b">
        <v>0</v>
      </c>
      <c r="I73" s="113" t="b">
        <v>0</v>
      </c>
      <c r="J73" s="196">
        <f>((Duplicado!Tot_alumnos*F73)+(Duplicado!X_parejas*G73)+(Duplicado!x_equipo_4* H73)+(Duplicado!Grupal*I73))*E73</f>
        <v>0</v>
      </c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88" t="str">
        <f>PLANTILLA!74:74</f>
        <v>Co</v>
      </c>
      <c r="B74" s="194" t="str">
        <f>PLANTILLA!74:74</f>
        <v>Led de color rojo</v>
      </c>
      <c r="C74" s="188">
        <f>PLANTILLA!74:74</f>
        <v>1</v>
      </c>
      <c r="D74" s="190" t="str">
        <f>PLANTILLA!74:74</f>
        <v>pza</v>
      </c>
      <c r="E74" s="195">
        <v>0.0</v>
      </c>
      <c r="F74" s="113" t="b">
        <v>0</v>
      </c>
      <c r="G74" s="113" t="b">
        <v>0</v>
      </c>
      <c r="H74" s="113" t="b">
        <v>0</v>
      </c>
      <c r="I74" s="113" t="b">
        <v>0</v>
      </c>
      <c r="J74" s="196">
        <f>((Duplicado!Tot_alumnos*F74)+(Duplicado!X_parejas*G74)+(Duplicado!x_equipo_4* H74)+(Duplicado!Grupal*I74))*E74</f>
        <v>0</v>
      </c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88" t="str">
        <f>PLANTILLA!75:75</f>
        <v>Co</v>
      </c>
      <c r="B75" s="194" t="str">
        <f>PLANTILLA!75:75</f>
        <v>Resistencia de 330 ohms </v>
      </c>
      <c r="C75" s="188">
        <f>PLANTILLA!75:75</f>
        <v>1</v>
      </c>
      <c r="D75" s="190" t="str">
        <f>PLANTILLA!75:75</f>
        <v>pza</v>
      </c>
      <c r="E75" s="195">
        <v>0.0</v>
      </c>
      <c r="F75" s="113" t="b">
        <v>1</v>
      </c>
      <c r="G75" s="113" t="b">
        <v>0</v>
      </c>
      <c r="H75" s="113" t="b">
        <v>0</v>
      </c>
      <c r="I75" s="113" t="b">
        <v>0</v>
      </c>
      <c r="J75" s="196">
        <f>((Duplicado!Tot_alumnos*F75)+(Duplicado!X_parejas*G75)+(Duplicado!x_equipo_4* H75)+(Duplicado!Grupal*I75))*E75</f>
        <v>0</v>
      </c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88" t="str">
        <f>PLANTILLA!76:76</f>
        <v>Co</v>
      </c>
      <c r="B76" s="194" t="str">
        <f>PLANTILLA!76:76</f>
        <v>Resistencia de 1K ohms</v>
      </c>
      <c r="C76" s="188">
        <f>PLANTILLA!76:76</f>
        <v>1</v>
      </c>
      <c r="D76" s="190" t="str">
        <f>PLANTILLA!76:76</f>
        <v>pza</v>
      </c>
      <c r="E76" s="195">
        <v>0.0</v>
      </c>
      <c r="F76" s="113" t="b">
        <v>0</v>
      </c>
      <c r="G76" s="113" t="b">
        <v>0</v>
      </c>
      <c r="H76" s="113" t="b">
        <v>0</v>
      </c>
      <c r="I76" s="113" t="b">
        <v>0</v>
      </c>
      <c r="J76" s="196">
        <f>((Duplicado!Tot_alumnos*F76)+(Duplicado!X_parejas*G76)+(Duplicado!x_equipo_4* H76)+(Duplicado!Grupal*I76))*E76</f>
        <v>0</v>
      </c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88" t="str">
        <f>PLANTILLA!77:77</f>
        <v>Co</v>
      </c>
      <c r="B77" s="194" t="str">
        <f>PLANTILLA!77:77</f>
        <v>Batería AAA alcalinas de 1.5 V (no recargables)</v>
      </c>
      <c r="C77" s="188">
        <f>PLANTILLA!77:77</f>
        <v>1</v>
      </c>
      <c r="D77" s="190" t="str">
        <f>PLANTILLA!77:77</f>
        <v>pza</v>
      </c>
      <c r="E77" s="195">
        <v>0.0</v>
      </c>
      <c r="F77" s="113" t="b">
        <v>0</v>
      </c>
      <c r="G77" s="113" t="b">
        <v>0</v>
      </c>
      <c r="H77" s="113" t="b">
        <v>0</v>
      </c>
      <c r="I77" s="113" t="b">
        <v>0</v>
      </c>
      <c r="J77" s="196">
        <f>((Duplicado!Tot_alumnos*F77)+(Duplicado!X_parejas*G77)+(Duplicado!x_equipo_4* H77)+(Duplicado!Grupal*I77))*E77</f>
        <v>0</v>
      </c>
      <c r="K77" s="197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88" t="str">
        <f>PLANTILLA!78:78</f>
        <v>Co</v>
      </c>
      <c r="B78" s="194" t="str">
        <f>PLANTILLA!78:78</f>
        <v>Cinta de aislar color negro </v>
      </c>
      <c r="C78" s="188">
        <f>PLANTILLA!78:78</f>
        <v>1</v>
      </c>
      <c r="D78" s="190" t="str">
        <f>PLANTILLA!78:78</f>
        <v>rollo</v>
      </c>
      <c r="E78" s="195">
        <v>0.0</v>
      </c>
      <c r="F78" s="113" t="b">
        <v>0</v>
      </c>
      <c r="G78" s="113" t="b">
        <v>0</v>
      </c>
      <c r="H78" s="113" t="b">
        <v>0</v>
      </c>
      <c r="I78" s="113" t="b">
        <v>0</v>
      </c>
      <c r="J78" s="196">
        <f>((Duplicado!Tot_alumnos*F78)+(Duplicado!X_parejas*G78)+(Duplicado!x_equipo_4* H78)+(Duplicado!Grupal*I78))*E78</f>
        <v>0</v>
      </c>
      <c r="K78" s="197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88" t="str">
        <f>PLANTILLA!79:79</f>
        <v>Co</v>
      </c>
      <c r="B79" s="194" t="str">
        <f>PLANTILLA!79:79</f>
        <v>Cinta de aislar color rojo </v>
      </c>
      <c r="C79" s="188">
        <f>PLANTILLA!79:79</f>
        <v>1</v>
      </c>
      <c r="D79" s="190" t="str">
        <f>PLANTILLA!79:79</f>
        <v>rollo</v>
      </c>
      <c r="E79" s="195">
        <v>0.0</v>
      </c>
      <c r="F79" s="113" t="b">
        <v>0</v>
      </c>
      <c r="G79" s="113" t="b">
        <v>0</v>
      </c>
      <c r="H79" s="113" t="b">
        <v>0</v>
      </c>
      <c r="I79" s="113" t="b">
        <v>0</v>
      </c>
      <c r="J79" s="196">
        <f>((Duplicado!Tot_alumnos*F79)+(Duplicado!X_parejas*G79)+(Duplicado!x_equipo_4* H79)+(Duplicado!Grupal*I79))*E79</f>
        <v>0</v>
      </c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88" t="str">
        <f>PLANTILLA!80:80</f>
        <v>Co</v>
      </c>
      <c r="B80" s="194" t="str">
        <f>PLANTILLA!80:80</f>
        <v>Cubrebocas industrial N95 o similar</v>
      </c>
      <c r="C80" s="188">
        <f>PLANTILLA!80:80</f>
        <v>1</v>
      </c>
      <c r="D80" s="190" t="str">
        <f>PLANTILLA!80:80</f>
        <v>pza</v>
      </c>
      <c r="E80" s="195">
        <v>0.0</v>
      </c>
      <c r="F80" s="113" t="b">
        <v>0</v>
      </c>
      <c r="G80" s="113" t="b">
        <v>0</v>
      </c>
      <c r="H80" s="113" t="b">
        <v>0</v>
      </c>
      <c r="I80" s="113" t="b">
        <v>0</v>
      </c>
      <c r="J80" s="196">
        <f>((Duplicado!Tot_alumnos*F80)+(Duplicado!X_parejas*G80)+(Duplicado!x_equipo_4* H80)+(Duplicado!Grupal*I80))*E80</f>
        <v>0</v>
      </c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88" t="str">
        <f>PLANTILLA!81:81</f>
        <v>Co</v>
      </c>
      <c r="B81" s="194" t="str">
        <f>PLANTILLA!81:81</f>
        <v>Filamento PLA 1 kg diámetro 1.75 mm</v>
      </c>
      <c r="C81" s="188">
        <f>PLANTILLA!81:81</f>
        <v>1</v>
      </c>
      <c r="D81" s="190" t="str">
        <f>PLANTILLA!81:81</f>
        <v>rollo</v>
      </c>
      <c r="E81" s="195">
        <v>0.0</v>
      </c>
      <c r="F81" s="113" t="b">
        <v>0</v>
      </c>
      <c r="G81" s="113" t="b">
        <v>0</v>
      </c>
      <c r="H81" s="113" t="b">
        <v>0</v>
      </c>
      <c r="I81" s="113" t="b">
        <v>0</v>
      </c>
      <c r="J81" s="196">
        <f>((Duplicado!Tot_alumnos*F81)+(Duplicado!X_parejas*G81)+(Duplicado!x_equipo_4* H81)+(Duplicado!Grupal*I81))*E81</f>
        <v>0</v>
      </c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88" t="str">
        <f>PLANTILLA!82:82</f>
        <v>Co</v>
      </c>
      <c r="B82" s="194" t="str">
        <f>PLANTILLA!82:82</f>
        <v>Panel de acrílico de 20 x 20 cm de 3mm de espesor, de cualquier color </v>
      </c>
      <c r="C82" s="188">
        <f>PLANTILLA!82:82</f>
        <v>1</v>
      </c>
      <c r="D82" s="190" t="str">
        <f>PLANTILLA!82:82</f>
        <v>pza</v>
      </c>
      <c r="E82" s="195">
        <v>0.0</v>
      </c>
      <c r="F82" s="113" t="b">
        <v>0</v>
      </c>
      <c r="G82" s="113" t="b">
        <v>0</v>
      </c>
      <c r="H82" s="113" t="b">
        <v>0</v>
      </c>
      <c r="I82" s="113" t="b">
        <v>0</v>
      </c>
      <c r="J82" s="196">
        <f>((Duplicado!Tot_alumnos*F82)+(Duplicado!X_parejas*G82)+(Duplicado!x_equipo_4* H82)+(Duplicado!Grupal*I82))*E82</f>
        <v>0</v>
      </c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88" t="str">
        <f>PLANTILLA!83:83</f>
        <v>Co</v>
      </c>
      <c r="B83" s="194" t="str">
        <f>PLANTILLA!83:83</f>
        <v>Lámina de polipropileno de 20 x 20 cm x 3mm espesor (también llamado coroplast)</v>
      </c>
      <c r="C83" s="188">
        <f>PLANTILLA!83:83</f>
        <v>1</v>
      </c>
      <c r="D83" s="190" t="str">
        <f>PLANTILLA!83:83</f>
        <v>pza</v>
      </c>
      <c r="E83" s="195">
        <v>0.0</v>
      </c>
      <c r="F83" s="113" t="b">
        <v>0</v>
      </c>
      <c r="G83" s="113" t="b">
        <v>0</v>
      </c>
      <c r="H83" s="113" t="b">
        <v>0</v>
      </c>
      <c r="I83" s="113" t="b">
        <v>0</v>
      </c>
      <c r="J83" s="196">
        <f>((Duplicado!Tot_alumnos*F83)+(Duplicado!X_parejas*G83)+(Duplicado!x_equipo_4* H83)+(Duplicado!Grupal*I83))*E83</f>
        <v>0</v>
      </c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88" t="str">
        <f>PLANTILLA!84:84</f>
        <v>Co</v>
      </c>
      <c r="B84" s="194" t="str">
        <f>PLANTILLA!84:84</f>
        <v>Cinchos de Nylon de 20 cm de largo</v>
      </c>
      <c r="C84" s="188">
        <f>PLANTILLA!84:84</f>
        <v>1</v>
      </c>
      <c r="D84" s="190" t="str">
        <f>PLANTILLA!84:84</f>
        <v>pza</v>
      </c>
      <c r="E84" s="195">
        <v>0.0</v>
      </c>
      <c r="F84" s="113" t="b">
        <v>0</v>
      </c>
      <c r="G84" s="113" t="b">
        <v>0</v>
      </c>
      <c r="H84" s="113" t="b">
        <v>0</v>
      </c>
      <c r="I84" s="113" t="b">
        <v>0</v>
      </c>
      <c r="J84" s="196">
        <f>((Duplicado!Tot_alumnos*F84)+(Duplicado!X_parejas*G84)+(Duplicado!x_equipo_4* H84)+(Duplicado!Grupal*I84))*E84</f>
        <v>0</v>
      </c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88" t="str">
        <f>PLANTILLA!85:85</f>
        <v>Co</v>
      </c>
      <c r="B85" s="194" t="str">
        <f>PLANTILLA!85:85</f>
        <v>Pijas de madera de 1"</v>
      </c>
      <c r="C85" s="188">
        <f>PLANTILLA!85:85</f>
        <v>1</v>
      </c>
      <c r="D85" s="190" t="str">
        <f>PLANTILLA!85:85</f>
        <v>pza</v>
      </c>
      <c r="E85" s="195">
        <v>0.0</v>
      </c>
      <c r="F85" s="113" t="b">
        <v>0</v>
      </c>
      <c r="G85" s="113" t="b">
        <v>0</v>
      </c>
      <c r="H85" s="113" t="b">
        <v>0</v>
      </c>
      <c r="I85" s="113" t="b">
        <v>0</v>
      </c>
      <c r="J85" s="196">
        <f>((Duplicado!Tot_alumnos*F85)+(Duplicado!X_parejas*G85)+(Duplicado!x_equipo_4* H85)+(Duplicado!Grupal*I85))*E85</f>
        <v>0</v>
      </c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88" t="str">
        <f>PLANTILLA!86:86</f>
        <v>Co</v>
      </c>
      <c r="B86" s="194" t="str">
        <f>PLANTILLA!86:86</f>
        <v>Tornillos 2" de longitud con tuerca y arandela</v>
      </c>
      <c r="C86" s="188">
        <f>PLANTILLA!86:86</f>
        <v>1</v>
      </c>
      <c r="D86" s="190" t="str">
        <f>PLANTILLA!86:86</f>
        <v>pza</v>
      </c>
      <c r="E86" s="195">
        <v>0.0</v>
      </c>
      <c r="F86" s="113" t="b">
        <v>0</v>
      </c>
      <c r="G86" s="113" t="b">
        <v>0</v>
      </c>
      <c r="H86" s="113" t="b">
        <v>0</v>
      </c>
      <c r="I86" s="113" t="b">
        <v>0</v>
      </c>
      <c r="J86" s="196">
        <f>((Duplicado!Tot_alumnos*F86)+(Duplicado!X_parejas*G86)+(Duplicado!x_equipo_4* H86)+(Duplicado!Grupal*I86))*E86</f>
        <v>0</v>
      </c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88" t="str">
        <f>PLANTILLA!87:87</f>
        <v>Co</v>
      </c>
      <c r="B87" s="194" t="str">
        <f>PLANTILLA!87:87</f>
        <v/>
      </c>
      <c r="C87" s="188">
        <f>PLANTILLA!87:87</f>
        <v>1</v>
      </c>
      <c r="D87" s="190" t="str">
        <f>PLANTILLA!87:87</f>
        <v>pza</v>
      </c>
      <c r="E87" s="195">
        <v>0.0</v>
      </c>
      <c r="F87" s="113" t="b">
        <v>0</v>
      </c>
      <c r="G87" s="113" t="b">
        <v>0</v>
      </c>
      <c r="H87" s="113" t="b">
        <v>0</v>
      </c>
      <c r="I87" s="113" t="b">
        <v>0</v>
      </c>
      <c r="J87" s="196">
        <f>((Duplicado!Tot_alumnos*F87)+(Duplicado!X_parejas*G87)+(Duplicado!x_equipo_4* H87)+(Duplicado!Grupal*I87))*E87</f>
        <v>0</v>
      </c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88" t="str">
        <f>PLANTILLA!88:88</f>
        <v>Co</v>
      </c>
      <c r="B88" s="194" t="str">
        <f>PLANTILLA!88:88</f>
        <v/>
      </c>
      <c r="C88" s="188" t="str">
        <f>PLANTILLA!88:88</f>
        <v/>
      </c>
      <c r="D88" s="190" t="str">
        <f>PLANTILLA!88:88</f>
        <v/>
      </c>
      <c r="E88" s="195">
        <v>0.0</v>
      </c>
      <c r="F88" s="113" t="b">
        <v>0</v>
      </c>
      <c r="G88" s="113" t="b">
        <v>0</v>
      </c>
      <c r="H88" s="113" t="b">
        <v>0</v>
      </c>
      <c r="I88" s="113" t="b">
        <v>0</v>
      </c>
      <c r="J88" s="196">
        <f>((Duplicado!Tot_alumnos*F88)+(Duplicado!X_parejas*G88)+(Duplicado!x_equipo_4* H88)+(Duplicado!Grupal*I88))*E88</f>
        <v>0</v>
      </c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88" t="str">
        <f>PLANTILLA!89:89</f>
        <v/>
      </c>
      <c r="B89" s="189" t="str">
        <f>PLANTILLA!89:89</f>
        <v>MATERIALES REÚSO</v>
      </c>
      <c r="C89" s="188" t="str">
        <f>PLANTILLA!89:89</f>
        <v/>
      </c>
      <c r="D89" s="190"/>
      <c r="E89" s="198">
        <v>1.0</v>
      </c>
      <c r="F89" s="113"/>
      <c r="G89" s="113"/>
      <c r="H89" s="113"/>
      <c r="I89" s="113"/>
      <c r="J89" s="196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88" t="str">
        <f>PLANTILLA!90:90</f>
        <v>Re</v>
      </c>
      <c r="B90" s="194" t="str">
        <f>PLANTILLA!90:90</f>
        <v>Cartón de 3 mm de espesor de 30 x 30 cm</v>
      </c>
      <c r="C90" s="188">
        <f>PLANTILLA!90:90</f>
        <v>1</v>
      </c>
      <c r="D90" s="190" t="str">
        <f>PLANTILLA!90:90</f>
        <v>pza</v>
      </c>
      <c r="E90" s="195">
        <v>0.0</v>
      </c>
      <c r="F90" s="113" t="b">
        <v>0</v>
      </c>
      <c r="G90" s="113" t="b">
        <v>0</v>
      </c>
      <c r="H90" s="113" t="b">
        <v>0</v>
      </c>
      <c r="I90" s="113" t="b">
        <v>0</v>
      </c>
      <c r="J90" s="196">
        <f>((Duplicado!Tot_alumnos*F90)+(Duplicado!X_parejas*G90)+(Duplicado!x_equipo_4* H90)+(Duplicado!Grupal*I90))*E90</f>
        <v>0</v>
      </c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88" t="str">
        <f>PLANTILLA!91:91</f>
        <v>Re</v>
      </c>
      <c r="B91" s="194" t="str">
        <f>PLANTILLA!91:91</f>
        <v>Hojas de papel tamaño carta con un lado limpio</v>
      </c>
      <c r="C91" s="188">
        <f>PLANTILLA!91:91</f>
        <v>1</v>
      </c>
      <c r="D91" s="190" t="str">
        <f>PLANTILLA!91:91</f>
        <v>hoja</v>
      </c>
      <c r="E91" s="195">
        <v>0.0</v>
      </c>
      <c r="F91" s="113" t="b">
        <v>0</v>
      </c>
      <c r="G91" s="113" t="b">
        <v>0</v>
      </c>
      <c r="H91" s="113" t="b">
        <v>0</v>
      </c>
      <c r="I91" s="113" t="b">
        <v>0</v>
      </c>
      <c r="J91" s="196">
        <f>((Duplicado!Tot_alumnos*F91)+(Duplicado!X_parejas*G91)+(Duplicado!x_equipo_4* H91)+(Duplicado!Grupal*I91))*E91</f>
        <v>0</v>
      </c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88" t="str">
        <f>PLANTILLA!92:92</f>
        <v>Re</v>
      </c>
      <c r="B92" s="194" t="str">
        <f>PLANTILLA!92:92</f>
        <v>Bolsa de plástico</v>
      </c>
      <c r="C92" s="188">
        <f>PLANTILLA!92:92</f>
        <v>1</v>
      </c>
      <c r="D92" s="190" t="str">
        <f>PLANTILLA!92:92</f>
        <v>pza</v>
      </c>
      <c r="E92" s="195">
        <v>0.0</v>
      </c>
      <c r="F92" s="113" t="b">
        <v>0</v>
      </c>
      <c r="G92" s="113" t="b">
        <v>0</v>
      </c>
      <c r="H92" s="113" t="b">
        <v>0</v>
      </c>
      <c r="I92" s="113" t="b">
        <v>0</v>
      </c>
      <c r="J92" s="196">
        <f>((Duplicado!Tot_alumnos*F92)+(Duplicado!X_parejas*G92)+(Duplicado!x_equipo_4* H92)+(Duplicado!Grupal*I92))*E92</f>
        <v>0</v>
      </c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88" t="str">
        <f>PLANTILLA!93:93</f>
        <v>Re</v>
      </c>
      <c r="B93" s="194" t="str">
        <f>PLANTILLA!93:93</f>
        <v>Botella de PET de 250 ml</v>
      </c>
      <c r="C93" s="188">
        <f>PLANTILLA!93:93</f>
        <v>1</v>
      </c>
      <c r="D93" s="190" t="str">
        <f>PLANTILLA!93:93</f>
        <v>pza</v>
      </c>
      <c r="E93" s="195">
        <v>0.0</v>
      </c>
      <c r="F93" s="113" t="b">
        <v>0</v>
      </c>
      <c r="G93" s="113" t="b">
        <v>0</v>
      </c>
      <c r="H93" s="113" t="b">
        <v>0</v>
      </c>
      <c r="I93" s="113" t="b">
        <v>0</v>
      </c>
      <c r="J93" s="196">
        <f>((Duplicado!Tot_alumnos*F93)+(Duplicado!X_parejas*G93)+(Duplicado!x_equipo_4* H93)+(Duplicado!Grupal*I93))*E93</f>
        <v>0</v>
      </c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88" t="str">
        <f>PLANTILLA!94:94</f>
        <v>Re</v>
      </c>
      <c r="B94" s="194" t="str">
        <f>PLANTILLA!94:94</f>
        <v>Botella de PET de 600 ml</v>
      </c>
      <c r="C94" s="188">
        <f>PLANTILLA!94:94</f>
        <v>1</v>
      </c>
      <c r="D94" s="190" t="str">
        <f>PLANTILLA!94:94</f>
        <v>pza</v>
      </c>
      <c r="E94" s="195">
        <v>0.0</v>
      </c>
      <c r="F94" s="113" t="b">
        <v>0</v>
      </c>
      <c r="G94" s="113" t="b">
        <v>0</v>
      </c>
      <c r="H94" s="113" t="b">
        <v>0</v>
      </c>
      <c r="I94" s="113" t="b">
        <v>0</v>
      </c>
      <c r="J94" s="196">
        <f>((Duplicado!Tot_alumnos*F94)+(Duplicado!X_parejas*G94)+(Duplicado!x_equipo_4* H94)+(Duplicado!Grupal*I94))*E94</f>
        <v>0</v>
      </c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88" t="str">
        <f>PLANTILLA!95:95</f>
        <v>Re</v>
      </c>
      <c r="B95" s="194" t="str">
        <f>PLANTILLA!95:95</f>
        <v>Botella de PET de 1 l</v>
      </c>
      <c r="C95" s="188">
        <f>PLANTILLA!95:95</f>
        <v>1</v>
      </c>
      <c r="D95" s="190" t="str">
        <f>PLANTILLA!95:95</f>
        <v>pza</v>
      </c>
      <c r="E95" s="195">
        <v>0.0</v>
      </c>
      <c r="F95" s="113" t="b">
        <v>0</v>
      </c>
      <c r="G95" s="113" t="b">
        <v>0</v>
      </c>
      <c r="H95" s="113" t="b">
        <v>0</v>
      </c>
      <c r="I95" s="113" t="b">
        <v>0</v>
      </c>
      <c r="J95" s="196">
        <f>((Duplicado!Tot_alumnos*F95)+(Duplicado!X_parejas*G95)+(Duplicado!x_equipo_4* H95)+(Duplicado!Grupal*I95))*E95</f>
        <v>0</v>
      </c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88" t="str">
        <f>PLANTILLA!96:96</f>
        <v>Re</v>
      </c>
      <c r="B96" s="194" t="str">
        <f>PLANTILLA!96:96</f>
        <v>Vaso de plástico desechable (250 ml)</v>
      </c>
      <c r="C96" s="188">
        <f>PLANTILLA!96:96</f>
        <v>1</v>
      </c>
      <c r="D96" s="190" t="str">
        <f>PLANTILLA!96:96</f>
        <v>pza</v>
      </c>
      <c r="E96" s="195">
        <v>0.0</v>
      </c>
      <c r="F96" s="113" t="b">
        <v>0</v>
      </c>
      <c r="G96" s="113" t="b">
        <v>0</v>
      </c>
      <c r="H96" s="113" t="b">
        <v>0</v>
      </c>
      <c r="I96" s="113" t="b">
        <v>0</v>
      </c>
      <c r="J96" s="196">
        <f>((Duplicado!Tot_alumnos*F96)+(Duplicado!X_parejas*G96)+(Duplicado!x_equipo_4* H96)+(Duplicado!Grupal*I96))*E96</f>
        <v>0</v>
      </c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88" t="str">
        <f>PLANTILLA!97:97</f>
        <v>Re</v>
      </c>
      <c r="B97" s="194" t="str">
        <f>PLANTILLA!97:97</f>
        <v>Tetrapack de 250 ml</v>
      </c>
      <c r="C97" s="188">
        <f>PLANTILLA!97:97</f>
        <v>1</v>
      </c>
      <c r="D97" s="190" t="str">
        <f>PLANTILLA!97:97</f>
        <v>pza</v>
      </c>
      <c r="E97" s="195">
        <v>0.0</v>
      </c>
      <c r="F97" s="113" t="b">
        <v>0</v>
      </c>
      <c r="G97" s="113" t="b">
        <v>0</v>
      </c>
      <c r="H97" s="113" t="b">
        <v>0</v>
      </c>
      <c r="I97" s="113" t="b">
        <v>0</v>
      </c>
      <c r="J97" s="196">
        <f>((Duplicado!Tot_alumnos*F97)+(Duplicado!X_parejas*G97)+(Duplicado!x_equipo_4* H97)+(Duplicado!Grupal*I97))*E97</f>
        <v>0</v>
      </c>
      <c r="K97" s="197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88" t="str">
        <f>PLANTILLA!98:98</f>
        <v>Re</v>
      </c>
      <c r="B98" s="194" t="str">
        <f>PLANTILLA!98:98</f>
        <v>Tetrapack de 500 ml</v>
      </c>
      <c r="C98" s="188">
        <f>PLANTILLA!98:98</f>
        <v>1</v>
      </c>
      <c r="D98" s="190" t="str">
        <f>PLANTILLA!98:98</f>
        <v>pza</v>
      </c>
      <c r="E98" s="195">
        <v>0.0</v>
      </c>
      <c r="F98" s="113" t="b">
        <v>0</v>
      </c>
      <c r="G98" s="113" t="b">
        <v>0</v>
      </c>
      <c r="H98" s="113" t="b">
        <v>0</v>
      </c>
      <c r="I98" s="113" t="b">
        <v>0</v>
      </c>
      <c r="J98" s="196">
        <f>((Duplicado!Tot_alumnos*F98)+(Duplicado!X_parejas*G98)+(Duplicado!x_equipo_4* H98)+(Duplicado!Grupal*I98))*E98</f>
        <v>0</v>
      </c>
      <c r="K98" s="197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88" t="str">
        <f>PLANTILLA!99:99</f>
        <v>Re</v>
      </c>
      <c r="B99" s="194" t="str">
        <f>PLANTILLA!99:99</f>
        <v>Tetrapack de 1 l</v>
      </c>
      <c r="C99" s="188">
        <f>PLANTILLA!99:99</f>
        <v>1</v>
      </c>
      <c r="D99" s="190" t="str">
        <f>PLANTILLA!99:99</f>
        <v>pza</v>
      </c>
      <c r="E99" s="195">
        <v>0.0</v>
      </c>
      <c r="F99" s="113" t="b">
        <v>1</v>
      </c>
      <c r="G99" s="113" t="b">
        <v>0</v>
      </c>
      <c r="H99" s="113" t="b">
        <v>0</v>
      </c>
      <c r="I99" s="113" t="b">
        <v>0</v>
      </c>
      <c r="J99" s="196">
        <f>((Duplicado!Tot_alumnos*F99)+(Duplicado!X_parejas*G99)+(Duplicado!x_equipo_4* H99)+(Duplicado!Grupal*I99))*E99</f>
        <v>0</v>
      </c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88" t="str">
        <f>PLANTILLA!100:100</f>
        <v>Re</v>
      </c>
      <c r="B100" s="194" t="str">
        <f>PLANTILLA!100:100</f>
        <v>Tubo de cartón de papel de baño</v>
      </c>
      <c r="C100" s="188">
        <f>PLANTILLA!100:100</f>
        <v>1</v>
      </c>
      <c r="D100" s="190" t="str">
        <f>PLANTILLA!100:100</f>
        <v>pza</v>
      </c>
      <c r="E100" s="195">
        <v>0.0</v>
      </c>
      <c r="F100" s="113" t="b">
        <v>1</v>
      </c>
      <c r="G100" s="113" t="b">
        <v>0</v>
      </c>
      <c r="H100" s="113" t="b">
        <v>0</v>
      </c>
      <c r="I100" s="113" t="b">
        <v>0</v>
      </c>
      <c r="J100" s="196">
        <f>((Duplicado!Tot_alumnos*F100)+(Duplicado!X_parejas*G100)+(Duplicado!x_equipo_4* H100)+(Duplicado!Grupal*I100))*E100</f>
        <v>0</v>
      </c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88" t="str">
        <f>PLANTILLA!101:101</f>
        <v>Re</v>
      </c>
      <c r="B101" s="194" t="str">
        <f>PLANTILLA!101:101</f>
        <v>Periódico</v>
      </c>
      <c r="C101" s="188">
        <f>PLANTILLA!101:101</f>
        <v>1</v>
      </c>
      <c r="D101" s="190" t="str">
        <f>PLANTILLA!101:101</f>
        <v>pza</v>
      </c>
      <c r="E101" s="195">
        <v>0.0</v>
      </c>
      <c r="F101" s="113" t="b">
        <v>1</v>
      </c>
      <c r="G101" s="113" t="b">
        <v>0</v>
      </c>
      <c r="H101" s="113" t="b">
        <v>0</v>
      </c>
      <c r="I101" s="113" t="b">
        <v>0</v>
      </c>
      <c r="J101" s="196">
        <f>((Duplicado!Tot_alumnos*F101)+(Duplicado!X_parejas*G101)+(Duplicado!x_equipo_4* H101)+(Duplicado!Grupal*I101))*E101</f>
        <v>0</v>
      </c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88" t="str">
        <f>PLANTILLA!102:102</f>
        <v>Re</v>
      </c>
      <c r="B102" s="194" t="str">
        <f>PLANTILLA!102:102</f>
        <v>Tela de reúso (tamaño de 1 playera aproximadamente)</v>
      </c>
      <c r="C102" s="188">
        <f>PLANTILLA!102:102</f>
        <v>1</v>
      </c>
      <c r="D102" s="190" t="str">
        <f>PLANTILLA!102:102</f>
        <v>pza</v>
      </c>
      <c r="E102" s="195">
        <v>0.0</v>
      </c>
      <c r="F102" s="113" t="b">
        <v>1</v>
      </c>
      <c r="G102" s="113" t="b">
        <v>0</v>
      </c>
      <c r="H102" s="113" t="b">
        <v>0</v>
      </c>
      <c r="I102" s="113" t="b">
        <v>0</v>
      </c>
      <c r="J102" s="196">
        <f>((Duplicado!Tot_alumnos*F102)+(Duplicado!X_parejas*G102)+(Duplicado!x_equipo_4* H102)+(Duplicado!Grupal*I102))*E102</f>
        <v>0</v>
      </c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88" t="str">
        <f>PLANTILLA!103:103</f>
        <v>Re</v>
      </c>
      <c r="B103" s="194" t="str">
        <f>PLANTILLA!103:103</f>
        <v>Caja de cereal o cartón delgado (caja de 300 g) aproximadamente</v>
      </c>
      <c r="C103" s="188">
        <f>PLANTILLA!103:103</f>
        <v>1</v>
      </c>
      <c r="D103" s="190" t="str">
        <f>PLANTILLA!103:103</f>
        <v>pza</v>
      </c>
      <c r="E103" s="195">
        <v>0.0</v>
      </c>
      <c r="F103" s="113" t="b">
        <v>1</v>
      </c>
      <c r="G103" s="113" t="b">
        <v>0</v>
      </c>
      <c r="H103" s="113" t="b">
        <v>0</v>
      </c>
      <c r="I103" s="113" t="b">
        <v>0</v>
      </c>
      <c r="J103" s="196">
        <f>((Duplicado!Tot_alumnos*F103)+(Duplicado!X_parejas*G103)+(Duplicado!x_equipo_4* H103)+(Duplicado!Grupal*I103))*E103</f>
        <v>0</v>
      </c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88" t="str">
        <f>PLANTILLA!104:104</f>
        <v>Re</v>
      </c>
      <c r="B104" s="194" t="str">
        <f>PLANTILLA!104:104</f>
        <v>Taparrosca de botella de PET 3 cm de diámetro </v>
      </c>
      <c r="C104" s="188">
        <f>PLANTILLA!104:104</f>
        <v>1</v>
      </c>
      <c r="D104" s="190" t="str">
        <f>PLANTILLA!104:104</f>
        <v>pza</v>
      </c>
      <c r="E104" s="195">
        <v>0.0</v>
      </c>
      <c r="F104" s="113" t="b">
        <v>1</v>
      </c>
      <c r="G104" s="113" t="b">
        <v>0</v>
      </c>
      <c r="H104" s="113" t="b">
        <v>0</v>
      </c>
      <c r="I104" s="113" t="b">
        <v>0</v>
      </c>
      <c r="J104" s="196">
        <f>((Duplicado!Tot_alumnos*F104)+(Duplicado!X_parejas*G104)+(Duplicado!x_equipo_4* H104)+(Duplicado!Grupal*I104))*E104</f>
        <v>0</v>
      </c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88" t="str">
        <f>PLANTILLA!105:105</f>
        <v>Re</v>
      </c>
      <c r="B105" s="194" t="str">
        <f>PLANTILLA!105:105</f>
        <v>Taparrosca de 5 cm de diámetro aproximadamente</v>
      </c>
      <c r="C105" s="188">
        <f>PLANTILLA!105:105</f>
        <v>1</v>
      </c>
      <c r="D105" s="190" t="str">
        <f>PLANTILLA!105:105</f>
        <v>pza</v>
      </c>
      <c r="E105" s="195">
        <v>0.0</v>
      </c>
      <c r="F105" s="113" t="b">
        <v>1</v>
      </c>
      <c r="G105" s="113" t="b">
        <v>0</v>
      </c>
      <c r="H105" s="113" t="b">
        <v>0</v>
      </c>
      <c r="I105" s="113" t="b">
        <v>0</v>
      </c>
      <c r="J105" s="196">
        <f>((Duplicado!Tot_alumnos*F105)+(Duplicado!X_parejas*G105)+(Duplicado!x_equipo_4* H105)+(Duplicado!Grupal*I105))*E105</f>
        <v>0</v>
      </c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88" t="str">
        <f>PLANTILLA!106:106</f>
        <v>Re</v>
      </c>
      <c r="B106" s="194" t="str">
        <f>PLANTILLA!106:106</f>
        <v>Tapa de 10 cm de diámetro  aproximadamente</v>
      </c>
      <c r="C106" s="188">
        <f>PLANTILLA!106:106</f>
        <v>1</v>
      </c>
      <c r="D106" s="190" t="str">
        <f>PLANTILLA!106:106</f>
        <v>pza</v>
      </c>
      <c r="E106" s="195">
        <v>0.0</v>
      </c>
      <c r="F106" s="113" t="b">
        <v>1</v>
      </c>
      <c r="G106" s="113" t="b">
        <v>0</v>
      </c>
      <c r="H106" s="113" t="b">
        <v>0</v>
      </c>
      <c r="I106" s="113" t="b">
        <v>0</v>
      </c>
      <c r="J106" s="196">
        <f>((Duplicado!Tot_alumnos*F106)+(Duplicado!X_parejas*G106)+(Duplicado!x_equipo_4* H106)+(Duplicado!Grupal*I106))*E106</f>
        <v>0</v>
      </c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88" t="str">
        <f>PLANTILLA!107:107</f>
        <v>Re</v>
      </c>
      <c r="B107" s="194" t="str">
        <f>PLANTILLA!107:107</f>
        <v>Lija para madera grado 60</v>
      </c>
      <c r="C107" s="188">
        <f>PLANTILLA!107:107</f>
        <v>1</v>
      </c>
      <c r="D107" s="190" t="str">
        <f>PLANTILLA!107:107</f>
        <v>pza</v>
      </c>
      <c r="E107" s="195">
        <v>0.0</v>
      </c>
      <c r="F107" s="113" t="b">
        <v>1</v>
      </c>
      <c r="G107" s="113" t="b">
        <v>0</v>
      </c>
      <c r="H107" s="113" t="b">
        <v>0</v>
      </c>
      <c r="I107" s="113" t="b">
        <v>0</v>
      </c>
      <c r="J107" s="196">
        <f>((Duplicado!Tot_alumnos*F107)+(Duplicado!X_parejas*G107)+(Duplicado!x_equipo_4* H107)+(Duplicado!Grupal*I107))*E107</f>
        <v>0</v>
      </c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88" t="str">
        <f>PLANTILLA!108:108</f>
        <v>Re</v>
      </c>
      <c r="B108" s="194" t="str">
        <f>PLANTILLA!108:108</f>
        <v>Envase de polietileno (marcado como HDPE o triangulo 2) (como envases de shampoo o suavizantes)</v>
      </c>
      <c r="C108" s="188">
        <f>PLANTILLA!108:108</f>
        <v>1</v>
      </c>
      <c r="D108" s="190" t="str">
        <f>PLANTILLA!108:108</f>
        <v>pza</v>
      </c>
      <c r="E108" s="195">
        <v>0.0</v>
      </c>
      <c r="F108" s="113" t="b">
        <v>0</v>
      </c>
      <c r="G108" s="113" t="b">
        <v>0</v>
      </c>
      <c r="H108" s="113" t="b">
        <v>0</v>
      </c>
      <c r="I108" s="113" t="b">
        <v>0</v>
      </c>
      <c r="J108" s="196">
        <f>((Duplicado!Tot_alumnos*F108)+(Duplicado!X_parejas*G108)+(Duplicado!x_equipo_4* H108)+(Duplicado!Grupal*I108))*E108</f>
        <v>0</v>
      </c>
      <c r="K108" s="197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88" t="str">
        <f>PLANTILLA!109:109</f>
        <v>Re</v>
      </c>
      <c r="B109" s="194" t="str">
        <f>PLANTILLA!109:109</f>
        <v>Ennvase de polipropileno (marcado como PP o tiangulo 5)</v>
      </c>
      <c r="C109" s="188">
        <f>PLANTILLA!109:109</f>
        <v>1</v>
      </c>
      <c r="D109" s="190" t="str">
        <f>PLANTILLA!109:109</f>
        <v>pza</v>
      </c>
      <c r="E109" s="195">
        <v>0.0</v>
      </c>
      <c r="F109" s="113" t="b">
        <v>0</v>
      </c>
      <c r="G109" s="113" t="b">
        <v>0</v>
      </c>
      <c r="H109" s="113" t="b">
        <v>0</v>
      </c>
      <c r="I109" s="113" t="b">
        <v>0</v>
      </c>
      <c r="J109" s="196">
        <f>((Duplicado!Tot_alumnos*F109)+(Duplicado!X_parejas*G109)+(Duplicado!x_equipo_4* H109)+(Duplicado!Grupal*I109))*E109</f>
        <v>0</v>
      </c>
      <c r="K109" s="197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88" t="str">
        <f>PLANTILLA!110:110</f>
        <v/>
      </c>
      <c r="B110" s="194" t="str">
        <f>PLANTILLA!110:110</f>
        <v/>
      </c>
      <c r="C110" s="188">
        <f>PLANTILLA!110:110</f>
        <v>1</v>
      </c>
      <c r="D110" s="190" t="str">
        <f>PLANTILLA!110:110</f>
        <v>pza</v>
      </c>
      <c r="E110" s="195">
        <v>0.0</v>
      </c>
      <c r="F110" s="113" t="b">
        <v>0</v>
      </c>
      <c r="G110" s="113" t="b">
        <v>0</v>
      </c>
      <c r="H110" s="113" t="b">
        <v>0</v>
      </c>
      <c r="I110" s="113" t="b">
        <v>0</v>
      </c>
      <c r="J110" s="196">
        <f>((Duplicado!Tot_alumnos*F110)+(Duplicado!X_parejas*G110)+(Duplicado!x_equipo_4* H110)+(Duplicado!Grupal*I110))*E110</f>
        <v>0</v>
      </c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88" t="str">
        <f>PLANTILLA!111:111</f>
        <v/>
      </c>
      <c r="B111" s="194" t="str">
        <f>PLANTILLA!111:111</f>
        <v/>
      </c>
      <c r="C111" s="188">
        <f>PLANTILLA!111:111</f>
        <v>1</v>
      </c>
      <c r="D111" s="190" t="str">
        <f>PLANTILLA!111:111</f>
        <v>pza</v>
      </c>
      <c r="E111" s="195">
        <v>0.0</v>
      </c>
      <c r="F111" s="113" t="b">
        <v>0</v>
      </c>
      <c r="G111" s="113" t="b">
        <v>0</v>
      </c>
      <c r="H111" s="113" t="b">
        <v>0</v>
      </c>
      <c r="I111" s="113" t="b">
        <v>0</v>
      </c>
      <c r="J111" s="196">
        <f>((Duplicado!Tot_alumnos*F111)+(Duplicado!X_parejas*G111)+(Duplicado!x_equipo_4* H111)+(Duplicado!Grupal*I111))*E111</f>
        <v>0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88" t="str">
        <f>PLANTILLA!112:112</f>
        <v/>
      </c>
      <c r="B112" s="194" t="str">
        <f>PLANTILLA!112:112</f>
        <v/>
      </c>
      <c r="C112" s="188">
        <f>PLANTILLA!112:112</f>
        <v>1</v>
      </c>
      <c r="D112" s="190" t="str">
        <f>PLANTILLA!112:112</f>
        <v>pza</v>
      </c>
      <c r="E112" s="195">
        <v>0.0</v>
      </c>
      <c r="F112" s="113" t="b">
        <v>0</v>
      </c>
      <c r="G112" s="113" t="b">
        <v>0</v>
      </c>
      <c r="H112" s="113" t="b">
        <v>0</v>
      </c>
      <c r="I112" s="113" t="b">
        <v>0</v>
      </c>
      <c r="J112" s="196">
        <f>((Duplicado!Tot_alumnos*F112)+(Duplicado!X_parejas*G112)+(Duplicado!x_equipo_4* H112)+(Duplicado!Grupal*I112))*E112</f>
        <v>0</v>
      </c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88" t="str">
        <f>PLANTILLA!113:113</f>
        <v/>
      </c>
      <c r="B113" s="194" t="str">
        <f>PLANTILLA!113:113</f>
        <v/>
      </c>
      <c r="C113" s="188">
        <f>PLANTILLA!113:113</f>
        <v>1</v>
      </c>
      <c r="D113" s="190" t="str">
        <f>PLANTILLA!113:113</f>
        <v>pza</v>
      </c>
      <c r="E113" s="195">
        <v>0.0</v>
      </c>
      <c r="F113" s="113" t="b">
        <v>0</v>
      </c>
      <c r="G113" s="113" t="b">
        <v>0</v>
      </c>
      <c r="H113" s="113" t="b">
        <v>0</v>
      </c>
      <c r="I113" s="113" t="b">
        <v>0</v>
      </c>
      <c r="J113" s="196">
        <f>((Duplicado!Tot_alumnos*F113)+(Duplicado!X_parejas*G113)+(Duplicado!x_equipo_4* H113)+(Duplicado!Grupal*I113))*E113</f>
        <v>0</v>
      </c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88" t="str">
        <f>PLANTILLA!114:114</f>
        <v/>
      </c>
      <c r="B114" s="194" t="str">
        <f>PLANTILLA!114:114</f>
        <v/>
      </c>
      <c r="C114" s="188">
        <f>PLANTILLA!114:114</f>
        <v>1</v>
      </c>
      <c r="D114" s="190" t="str">
        <f>PLANTILLA!114:114</f>
        <v>pza</v>
      </c>
      <c r="E114" s="195">
        <v>0.0</v>
      </c>
      <c r="F114" s="113" t="b">
        <v>0</v>
      </c>
      <c r="G114" s="113" t="b">
        <v>0</v>
      </c>
      <c r="H114" s="113" t="b">
        <v>0</v>
      </c>
      <c r="I114" s="113" t="b">
        <v>0</v>
      </c>
      <c r="J114" s="196">
        <f>((Duplicado!Tot_alumnos*F114)+(Duplicado!X_parejas*G114)+(Duplicado!x_equipo_4* H114)+(Duplicado!Grupal*I114))*E114</f>
        <v>0</v>
      </c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88" t="str">
        <f>PLANTILLA!115:115</f>
        <v/>
      </c>
      <c r="B115" s="194" t="str">
        <f>PLANTILLA!115:115</f>
        <v/>
      </c>
      <c r="C115" s="188">
        <f>PLANTILLA!115:115</f>
        <v>1</v>
      </c>
      <c r="D115" s="190" t="str">
        <f>PLANTILLA!115:115</f>
        <v>pza</v>
      </c>
      <c r="E115" s="195">
        <v>0.0</v>
      </c>
      <c r="F115" s="113" t="b">
        <v>0</v>
      </c>
      <c r="G115" s="113" t="b">
        <v>0</v>
      </c>
      <c r="H115" s="113" t="b">
        <v>0</v>
      </c>
      <c r="I115" s="113" t="b">
        <v>0</v>
      </c>
      <c r="J115" s="196">
        <f>((Duplicado!Tot_alumnos*F115)+(Duplicado!X_parejas*G115)+(Duplicado!x_equipo_4* H115)+(Duplicado!Grupal*I115))*E115</f>
        <v>0</v>
      </c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88" t="str">
        <f>PLANTILLA!116:116</f>
        <v/>
      </c>
      <c r="B116" s="189" t="str">
        <f>PLANTILLA!116:116</f>
        <v>ESTUCHE INDIVIDUAL</v>
      </c>
      <c r="C116" s="188" t="str">
        <f>PLANTILLA!116:116</f>
        <v/>
      </c>
      <c r="D116" s="190" t="str">
        <f>PLANTILLA!116:116</f>
        <v/>
      </c>
      <c r="E116" s="198">
        <v>1.0</v>
      </c>
      <c r="F116" s="113" t="b">
        <v>0</v>
      </c>
      <c r="G116" s="113" t="b">
        <v>0</v>
      </c>
      <c r="H116" s="113" t="b">
        <v>0</v>
      </c>
      <c r="I116" s="113" t="b">
        <v>0</v>
      </c>
      <c r="J116" s="196">
        <f>((Duplicado!Tot_alumnos*F116)+(Duplicado!X_parejas*G116)+(Duplicado!x_equipo_4* H116)+(Duplicado!Grupal*I116))*E116</f>
        <v>0</v>
      </c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88" t="str">
        <f>PLANTILLA!117:117</f>
        <v>In</v>
      </c>
      <c r="B117" s="194" t="str">
        <f>PLANTILLA!117:117</f>
        <v>Lápiz</v>
      </c>
      <c r="C117" s="188">
        <f>PLANTILLA!117:117</f>
        <v>1</v>
      </c>
      <c r="D117" s="190" t="str">
        <f>PLANTILLA!117:117</f>
        <v>pza</v>
      </c>
      <c r="E117" s="195">
        <v>0.0</v>
      </c>
      <c r="F117" s="113" t="b">
        <v>0</v>
      </c>
      <c r="G117" s="113" t="b">
        <v>0</v>
      </c>
      <c r="H117" s="113" t="b">
        <v>0</v>
      </c>
      <c r="I117" s="113" t="b">
        <v>0</v>
      </c>
      <c r="J117" s="196">
        <f>((Duplicado!Tot_alumnos*F117)+(Duplicado!X_parejas*G117)+(Duplicado!x_equipo_4* H117)+(Duplicado!Grupal*I117))*E117</f>
        <v>0</v>
      </c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88" t="str">
        <f>PLANTILLA!118:118</f>
        <v>In</v>
      </c>
      <c r="B118" s="194" t="str">
        <f>PLANTILLA!118:118</f>
        <v>Goma</v>
      </c>
      <c r="C118" s="188">
        <f>PLANTILLA!118:118</f>
        <v>1</v>
      </c>
      <c r="D118" s="190" t="str">
        <f>PLANTILLA!118:118</f>
        <v>pza</v>
      </c>
      <c r="E118" s="195">
        <v>0.0</v>
      </c>
      <c r="F118" s="113" t="b">
        <v>0</v>
      </c>
      <c r="G118" s="113" t="b">
        <v>0</v>
      </c>
      <c r="H118" s="113" t="b">
        <v>0</v>
      </c>
      <c r="I118" s="113" t="b">
        <v>0</v>
      </c>
      <c r="J118" s="196">
        <f>((Duplicado!Tot_alumnos*F118)+(Duplicado!X_parejas*G118)+(Duplicado!x_equipo_4* H118)+(Duplicado!Grupal*I118))*E118</f>
        <v>0</v>
      </c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88" t="str">
        <f>PLANTILLA!119:119</f>
        <v>In</v>
      </c>
      <c r="B119" s="194" t="str">
        <f>PLANTILLA!119:119</f>
        <v>Sacapuntas</v>
      </c>
      <c r="C119" s="188">
        <f>PLANTILLA!119:119</f>
        <v>1</v>
      </c>
      <c r="D119" s="190" t="str">
        <f>PLANTILLA!119:119</f>
        <v>pza</v>
      </c>
      <c r="E119" s="195">
        <v>0.0</v>
      </c>
      <c r="F119" s="113" t="b">
        <v>0</v>
      </c>
      <c r="G119" s="113" t="b">
        <v>0</v>
      </c>
      <c r="H119" s="113" t="b">
        <v>0</v>
      </c>
      <c r="I119" s="113" t="b">
        <v>0</v>
      </c>
      <c r="J119" s="196">
        <f>((Duplicado!Tot_alumnos*F119)+(Duplicado!X_parejas*G119)+(Duplicado!x_equipo_4* H119)+(Duplicado!Grupal*I119))*E119</f>
        <v>0</v>
      </c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88" t="str">
        <f>PLANTILLA!120:120</f>
        <v>In</v>
      </c>
      <c r="B120" s="194" t="str">
        <f>PLANTILLA!120:120</f>
        <v>Bolígrafo</v>
      </c>
      <c r="C120" s="188">
        <f>PLANTILLA!120:120</f>
        <v>1</v>
      </c>
      <c r="D120" s="190" t="str">
        <f>PLANTILLA!120:120</f>
        <v>pza</v>
      </c>
      <c r="E120" s="195">
        <v>0.0</v>
      </c>
      <c r="F120" s="113" t="b">
        <v>0</v>
      </c>
      <c r="G120" s="113" t="b">
        <v>0</v>
      </c>
      <c r="H120" s="113" t="b">
        <v>0</v>
      </c>
      <c r="I120" s="113" t="b">
        <v>0</v>
      </c>
      <c r="J120" s="196">
        <f>((Duplicado!Tot_alumnos*F120)+(Duplicado!X_parejas*G120)+(Duplicado!x_equipo_4* H120)+(Duplicado!Grupal*I120))*E120</f>
        <v>0</v>
      </c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88" t="str">
        <f>PLANTILLA!121:121</f>
        <v>In</v>
      </c>
      <c r="B121" s="194" t="str">
        <f>PLANTILLA!121:121</f>
        <v>Tijeras</v>
      </c>
      <c r="C121" s="188">
        <f>PLANTILLA!121:121</f>
        <v>1</v>
      </c>
      <c r="D121" s="190" t="str">
        <f>PLANTILLA!121:121</f>
        <v>pza</v>
      </c>
      <c r="E121" s="195">
        <v>0.0</v>
      </c>
      <c r="F121" s="113" t="b">
        <v>0</v>
      </c>
      <c r="G121" s="113" t="b">
        <v>0</v>
      </c>
      <c r="H121" s="113" t="b">
        <v>0</v>
      </c>
      <c r="I121" s="113" t="b">
        <v>0</v>
      </c>
      <c r="J121" s="196">
        <f>((Duplicado!Tot_alumnos*F121)+(Duplicado!X_parejas*G121)+(Duplicado!x_equipo_4* H121)+(Duplicado!Grupal*I121))*E121</f>
        <v>0</v>
      </c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88" t="str">
        <f>PLANTILLA!122:122</f>
        <v>In</v>
      </c>
      <c r="B122" s="194" t="str">
        <f>PLANTILLA!122:122</f>
        <v>Pegamento en barra (Pritt) de 8 g</v>
      </c>
      <c r="C122" s="188">
        <f>PLANTILLA!122:122</f>
        <v>1</v>
      </c>
      <c r="D122" s="190" t="str">
        <f>PLANTILLA!122:122</f>
        <v>pza</v>
      </c>
      <c r="E122" s="195">
        <v>0.0</v>
      </c>
      <c r="F122" s="113" t="b">
        <v>0</v>
      </c>
      <c r="G122" s="113" t="b">
        <v>0</v>
      </c>
      <c r="H122" s="113" t="b">
        <v>0</v>
      </c>
      <c r="I122" s="113" t="b">
        <v>0</v>
      </c>
      <c r="J122" s="196">
        <f>((Duplicado!Tot_alumnos*F122)+(Duplicado!X_parejas*G122)+(Duplicado!x_equipo_4* H122)+(Duplicado!Grupal*I122))*E122</f>
        <v>0</v>
      </c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88" t="str">
        <f>PLANTILLA!123:123</f>
        <v>In</v>
      </c>
      <c r="B123" s="194" t="str">
        <f>PLANTILLA!123:123</f>
        <v>Caja de 12 colores de madera</v>
      </c>
      <c r="C123" s="188">
        <f>PLANTILLA!123:123</f>
        <v>1</v>
      </c>
      <c r="D123" s="190" t="str">
        <f>PLANTILLA!123:123</f>
        <v>caja</v>
      </c>
      <c r="E123" s="195">
        <v>0.0</v>
      </c>
      <c r="F123" s="113" t="b">
        <v>0</v>
      </c>
      <c r="G123" s="113" t="b">
        <v>0</v>
      </c>
      <c r="H123" s="113" t="b">
        <v>0</v>
      </c>
      <c r="I123" s="113" t="b">
        <v>0</v>
      </c>
      <c r="J123" s="196">
        <f>((Duplicado!Tot_alumnos*F123)+(Duplicado!X_parejas*G123)+(Duplicado!x_equipo_4* H123)+(Duplicado!Grupal*I123))*E123</f>
        <v>0</v>
      </c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88" t="str">
        <f>PLANTILLA!124:124</f>
        <v>In</v>
      </c>
      <c r="B124" s="194" t="str">
        <f>PLANTILLA!124:124</f>
        <v>Plumón marcador permanente punto fino (Sharpie)</v>
      </c>
      <c r="C124" s="188">
        <f>PLANTILLA!124:124</f>
        <v>1</v>
      </c>
      <c r="D124" s="190" t="str">
        <f>PLANTILLA!124:124</f>
        <v>pza</v>
      </c>
      <c r="E124" s="195">
        <v>0.0</v>
      </c>
      <c r="F124" s="113" t="b">
        <v>0</v>
      </c>
      <c r="G124" s="113" t="b">
        <v>0</v>
      </c>
      <c r="H124" s="113" t="b">
        <v>0</v>
      </c>
      <c r="I124" s="113" t="b">
        <v>0</v>
      </c>
      <c r="J124" s="196">
        <f>((Duplicado!Tot_alumnos*F124)+(Duplicado!X_parejas*G124)+(Duplicado!x_equipo_4* H124)+(Duplicado!Grupal*I124))*E124</f>
        <v>0</v>
      </c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88" t="str">
        <f>PLANTILLA!125:125</f>
        <v>In</v>
      </c>
      <c r="B125" s="194" t="str">
        <f>PLANTILLA!125:125</f>
        <v>Juego de geometría (regla, escuadra 45°,  escuadra 60°, 1 compás, transportador) </v>
      </c>
      <c r="C125" s="188">
        <f>PLANTILLA!125:125</f>
        <v>1</v>
      </c>
      <c r="D125" s="190" t="str">
        <f>PLANTILLA!125:125</f>
        <v>juego</v>
      </c>
      <c r="E125" s="195">
        <v>0.0</v>
      </c>
      <c r="F125" s="113" t="b">
        <v>0</v>
      </c>
      <c r="G125" s="113" t="b">
        <v>0</v>
      </c>
      <c r="H125" s="113" t="b">
        <v>0</v>
      </c>
      <c r="I125" s="113" t="b">
        <v>0</v>
      </c>
      <c r="J125" s="196">
        <f>((Duplicado!Tot_alumnos*F125)+(Duplicado!X_parejas*G125)+(Duplicado!x_equipo_4* H125)+(Duplicado!Grupal*I125))*E125</f>
        <v>0</v>
      </c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88" t="str">
        <f>PLANTILLA!126:126</f>
        <v/>
      </c>
      <c r="B126" s="194" t="str">
        <f>PLANTILLA!126:126</f>
        <v/>
      </c>
      <c r="C126" s="188">
        <f>PLANTILLA!126:126</f>
        <v>1</v>
      </c>
      <c r="D126" s="190" t="str">
        <f>PLANTILLA!126:126</f>
        <v>juego</v>
      </c>
      <c r="E126" s="195">
        <v>0.0</v>
      </c>
      <c r="F126" s="113" t="b">
        <v>0</v>
      </c>
      <c r="G126" s="113" t="b">
        <v>0</v>
      </c>
      <c r="H126" s="113" t="b">
        <v>0</v>
      </c>
      <c r="I126" s="113" t="b">
        <v>0</v>
      </c>
      <c r="J126" s="196">
        <f>((Duplicado!Tot_alumnos*F126)+(Duplicado!X_parejas*G126)+(Duplicado!x_equipo_4* H126)+(Duplicado!Grupal*I126))*E126</f>
        <v>0</v>
      </c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88" t="str">
        <f>PLANTILLA!127:127</f>
        <v/>
      </c>
      <c r="B127" s="194" t="str">
        <f>PLANTILLA!127:127</f>
        <v/>
      </c>
      <c r="C127" s="188">
        <f>PLANTILLA!127:127</f>
        <v>1</v>
      </c>
      <c r="D127" s="190" t="str">
        <f>PLANTILLA!127:127</f>
        <v>juego</v>
      </c>
      <c r="E127" s="195">
        <v>0.0</v>
      </c>
      <c r="F127" s="113" t="b">
        <v>0</v>
      </c>
      <c r="G127" s="113" t="b">
        <v>0</v>
      </c>
      <c r="H127" s="113" t="b">
        <v>0</v>
      </c>
      <c r="I127" s="113" t="b">
        <v>0</v>
      </c>
      <c r="J127" s="196">
        <f>((Duplicado!Tot_alumnos*F127)+(Duplicado!X_parejas*G127)+(Duplicado!x_equipo_4* H127)+(Duplicado!Grupal*I127))*E127</f>
        <v>0</v>
      </c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88" t="str">
        <f>PLANTILLA!128:128</f>
        <v/>
      </c>
      <c r="B128" s="194" t="str">
        <f>PLANTILLA!128:128</f>
        <v/>
      </c>
      <c r="C128" s="188">
        <f>PLANTILLA!128:128</f>
        <v>1</v>
      </c>
      <c r="D128" s="190" t="str">
        <f>PLANTILLA!128:128</f>
        <v>juego</v>
      </c>
      <c r="E128" s="195">
        <v>0.0</v>
      </c>
      <c r="F128" s="113" t="b">
        <v>0</v>
      </c>
      <c r="G128" s="113" t="b">
        <v>0</v>
      </c>
      <c r="H128" s="113" t="b">
        <v>0</v>
      </c>
      <c r="I128" s="113" t="b">
        <v>0</v>
      </c>
      <c r="J128" s="196">
        <f>((Duplicado!Tot_alumnos*F128)+(Duplicado!X_parejas*G128)+(Duplicado!x_equipo_4* H128)+(Duplicado!Grupal*I128))*E128</f>
        <v>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88" t="str">
        <f>PLANTILLA!129:129</f>
        <v/>
      </c>
      <c r="B129" s="194" t="str">
        <f>PLANTILLA!129:129</f>
        <v/>
      </c>
      <c r="C129" s="188" t="str">
        <f>PLANTILLA!129:129</f>
        <v/>
      </c>
      <c r="D129" s="190" t="str">
        <f>PLANTILLA!129:129</f>
        <v/>
      </c>
      <c r="E129" s="195">
        <v>0.0</v>
      </c>
      <c r="F129" s="197" t="b">
        <v>0</v>
      </c>
      <c r="G129" s="197" t="b">
        <v>0</v>
      </c>
      <c r="H129" s="197" t="b">
        <v>0</v>
      </c>
      <c r="I129" s="197" t="b">
        <v>0</v>
      </c>
      <c r="J129" s="196">
        <f>((Duplicado!Tot_alumnos*F129)+(Duplicado!X_parejas*G129)+(Duplicado!x_equipo_4* H129)+(Duplicado!Grupal*I129))*E129</f>
        <v>0</v>
      </c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88" t="str">
        <f>PLANTILLA!130:130</f>
        <v/>
      </c>
      <c r="B130" s="189" t="str">
        <f>PLANTILLA!130:130</f>
        <v>EXTRAS</v>
      </c>
      <c r="C130" s="188" t="str">
        <f>PLANTILLA!130:130</f>
        <v/>
      </c>
      <c r="D130" s="190" t="str">
        <f>PLANTILLA!130:130</f>
        <v/>
      </c>
      <c r="E130" s="198">
        <v>1.0</v>
      </c>
      <c r="F130" s="113" t="b">
        <v>0</v>
      </c>
      <c r="G130" s="113" t="b">
        <v>0</v>
      </c>
      <c r="H130" s="113" t="b">
        <v>0</v>
      </c>
      <c r="I130" s="113" t="b">
        <v>0</v>
      </c>
      <c r="J130" s="196">
        <f>((Duplicado!Tot_alumnos*F130)+(Duplicado!X_parejas*G130)+(Duplicado!x_equipo_4* H130)+(Duplicado!Grupal*I130))*E130</f>
        <v>0</v>
      </c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88" t="str">
        <f>PLANTILLA!131:131</f>
        <v>Ex</v>
      </c>
      <c r="B131" s="194" t="str">
        <f>PLANTILLA!131:131</f>
        <v>1 paquete de 100 mondadientes </v>
      </c>
      <c r="C131" s="188">
        <f>PLANTILLA!131:131</f>
        <v>1</v>
      </c>
      <c r="D131" s="190" t="str">
        <f>PLANTILLA!131:131</f>
        <v>pza</v>
      </c>
      <c r="E131" s="195">
        <v>0.0</v>
      </c>
      <c r="F131" s="113" t="b">
        <v>0</v>
      </c>
      <c r="G131" s="113" t="b">
        <v>0</v>
      </c>
      <c r="H131" s="113" t="b">
        <v>0</v>
      </c>
      <c r="I131" s="113" t="b">
        <v>0</v>
      </c>
      <c r="J131" s="196">
        <f>((Duplicado!Tot_alumnos*F131)+(Duplicado!X_parejas*G131)+(Duplicado!x_equipo_4* H131)+(Duplicado!Grupal*I131))*E131</f>
        <v>0</v>
      </c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88" t="str">
        <f>PLANTILLA!132:132</f>
        <v>Ex</v>
      </c>
      <c r="B132" s="194" t="str">
        <f>PLANTILLA!132:132</f>
        <v>Pila CR2032 tipo moneda</v>
      </c>
      <c r="C132" s="188">
        <f>PLANTILLA!132:132</f>
        <v>1</v>
      </c>
      <c r="D132" s="190" t="str">
        <f>PLANTILLA!132:132</f>
        <v>pza</v>
      </c>
      <c r="E132" s="195">
        <v>0.0</v>
      </c>
      <c r="F132" s="113" t="b">
        <v>0</v>
      </c>
      <c r="G132" s="113" t="b">
        <v>0</v>
      </c>
      <c r="H132" s="113" t="b">
        <v>0</v>
      </c>
      <c r="I132" s="113" t="b">
        <v>0</v>
      </c>
      <c r="J132" s="196">
        <f>((Duplicado!Tot_alumnos*F132)+(Duplicado!X_parejas*G132)+(Duplicado!x_equipo_4* H132)+(Duplicado!Grupal*I132))*E132</f>
        <v>0</v>
      </c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88" t="str">
        <f>PLANTILLA!133:133</f>
        <v>Ex</v>
      </c>
      <c r="B133" s="194" t="str">
        <f>PLANTILLA!133:133</f>
        <v>Portapilas "AA" en serie</v>
      </c>
      <c r="C133" s="188">
        <f>PLANTILLA!133:133</f>
        <v>1</v>
      </c>
      <c r="D133" s="190" t="str">
        <f>PLANTILLA!133:133</f>
        <v>pza</v>
      </c>
      <c r="E133" s="195">
        <v>0.0</v>
      </c>
      <c r="F133" s="113" t="b">
        <v>0</v>
      </c>
      <c r="G133" s="113" t="b">
        <v>0</v>
      </c>
      <c r="H133" s="113" t="b">
        <v>0</v>
      </c>
      <c r="I133" s="113" t="b">
        <v>0</v>
      </c>
      <c r="J133" s="196">
        <f>((Duplicado!Tot_alumnos*F133)+(Duplicado!X_parejas*G133)+(Duplicado!x_equipo_4* H133)+(Duplicado!Grupal*I133))*E133</f>
        <v>0</v>
      </c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88" t="str">
        <f>PLANTILLA!134:134</f>
        <v>Ex</v>
      </c>
      <c r="B134" s="194" t="str">
        <f>PLANTILLA!134:134</f>
        <v>Tabla salvacortes de 45 x 30 cm (recomendado opcional)</v>
      </c>
      <c r="C134" s="188">
        <f>PLANTILLA!134:134</f>
        <v>1</v>
      </c>
      <c r="D134" s="190" t="str">
        <f>PLANTILLA!134:134</f>
        <v>pza</v>
      </c>
      <c r="E134" s="195">
        <v>0.0</v>
      </c>
      <c r="F134" s="113" t="b">
        <v>0</v>
      </c>
      <c r="G134" s="113" t="b">
        <v>0</v>
      </c>
      <c r="H134" s="113" t="b">
        <v>0</v>
      </c>
      <c r="I134" s="113" t="b">
        <v>0</v>
      </c>
      <c r="J134" s="196">
        <f>((Duplicado!Tot_alumnos*F134)+(Duplicado!X_parejas*G134)+(Duplicado!x_equipo_4* H134)+(Duplicado!Grupal*I134))*E134</f>
        <v>0</v>
      </c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88" t="str">
        <f>PLANTILLA!135:135</f>
        <v>Ex</v>
      </c>
      <c r="B135" s="194" t="str">
        <f>PLANTILLA!135:135</f>
        <v>Plumones </v>
      </c>
      <c r="C135" s="188">
        <f>PLANTILLA!135:135</f>
        <v>1</v>
      </c>
      <c r="D135" s="190" t="str">
        <f>PLANTILLA!135:135</f>
        <v>pza</v>
      </c>
      <c r="E135" s="195">
        <v>0.0</v>
      </c>
      <c r="F135" s="113" t="b">
        <v>0</v>
      </c>
      <c r="G135" s="113" t="b">
        <v>0</v>
      </c>
      <c r="H135" s="113" t="b">
        <v>0</v>
      </c>
      <c r="I135" s="113" t="b">
        <v>0</v>
      </c>
      <c r="J135" s="196">
        <f>((Duplicado!Tot_alumnos*F135)+(Duplicado!X_parejas*G135)+(Duplicado!x_equipo_4* H135)+(Duplicado!Grupal*I135))*E135</f>
        <v>0</v>
      </c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88" t="str">
        <f>PLANTILLA!136:136</f>
        <v>Ex</v>
      </c>
      <c r="B136" s="194" t="str">
        <f>PLANTILLA!136:136</f>
        <v>Tabla de madera de 40 cm largo x 25 cm ancho y 1” espesor (pueden ser medidas aproximadas)</v>
      </c>
      <c r="C136" s="188">
        <f>PLANTILLA!136:136</f>
        <v>1</v>
      </c>
      <c r="D136" s="190" t="str">
        <f>PLANTILLA!136:136</f>
        <v>pza</v>
      </c>
      <c r="E136" s="195">
        <v>0.0</v>
      </c>
      <c r="F136" s="113" t="b">
        <v>0</v>
      </c>
      <c r="G136" s="113" t="b">
        <v>0</v>
      </c>
      <c r="H136" s="113" t="b">
        <v>0</v>
      </c>
      <c r="I136" s="113" t="b">
        <v>0</v>
      </c>
      <c r="J136" s="196">
        <f>((Duplicado!Tot_alumnos*F136)+(Duplicado!X_parejas*G136)+(Duplicado!x_equipo_4* H136)+(Duplicado!Grupal*I136))*E136</f>
        <v>0</v>
      </c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88" t="str">
        <f>PLANTILLA!137:137</f>
        <v>Ex</v>
      </c>
      <c r="B137" s="194" t="str">
        <f>PLANTILLA!137:137</f>
        <v>Portapilas "AAA" para dos pilas en serie</v>
      </c>
      <c r="C137" s="188">
        <f>PLANTILLA!137:137</f>
        <v>1</v>
      </c>
      <c r="D137" s="190" t="str">
        <f>PLANTILLA!137:137</f>
        <v>pza</v>
      </c>
      <c r="E137" s="195">
        <v>0.0</v>
      </c>
      <c r="F137" s="113" t="b">
        <v>0</v>
      </c>
      <c r="G137" s="113" t="b">
        <v>0</v>
      </c>
      <c r="H137" s="113" t="b">
        <v>0</v>
      </c>
      <c r="I137" s="113" t="b">
        <v>0</v>
      </c>
      <c r="J137" s="196">
        <f>((Duplicado!Tot_alumnos*F137)+(Duplicado!X_parejas*G137)+(Duplicado!x_equipo_4* H137)+(Duplicado!Grupal*I137))*E137</f>
        <v>0</v>
      </c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88" t="str">
        <f>PLANTILLA!138:138</f>
        <v>Ex</v>
      </c>
      <c r="B138" s="194" t="str">
        <f>PLANTILLA!138:138</f>
        <v>Audifonos inalambricos</v>
      </c>
      <c r="C138" s="188">
        <f>PLANTILLA!138:138</f>
        <v>1</v>
      </c>
      <c r="D138" s="190" t="str">
        <f>PLANTILLA!138:138</f>
        <v>pza</v>
      </c>
      <c r="E138" s="195">
        <v>0.0</v>
      </c>
      <c r="F138" s="113" t="b">
        <v>0</v>
      </c>
      <c r="G138" s="113" t="b">
        <v>0</v>
      </c>
      <c r="H138" s="113" t="b">
        <v>0</v>
      </c>
      <c r="I138" s="113" t="b">
        <v>0</v>
      </c>
      <c r="J138" s="196">
        <f>((Duplicado!Tot_alumnos*F138)+(Duplicado!X_parejas*G138)+(Duplicado!x_equipo_4* H138)+(Duplicado!Grupal*I138))*E138</f>
        <v>0</v>
      </c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88" t="str">
        <f>PLANTILLA!139:139</f>
        <v>Ex</v>
      </c>
      <c r="B139" s="194" t="str">
        <f>PLANTILLA!139:139</f>
        <v>Lámpara portatil (puede ser de celular)</v>
      </c>
      <c r="C139" s="188">
        <f>PLANTILLA!139:139</f>
        <v>1</v>
      </c>
      <c r="D139" s="190" t="str">
        <f>PLANTILLA!139:139</f>
        <v>pza</v>
      </c>
      <c r="E139" s="195">
        <v>0.0</v>
      </c>
      <c r="F139" s="113" t="b">
        <v>0</v>
      </c>
      <c r="G139" s="113" t="b">
        <v>0</v>
      </c>
      <c r="H139" s="113" t="b">
        <v>0</v>
      </c>
      <c r="I139" s="113" t="b">
        <v>0</v>
      </c>
      <c r="J139" s="196">
        <f>((Duplicado!Tot_alumnos*F139)+(Duplicado!X_parejas*G139)+(Duplicado!x_equipo_4* H139)+(Duplicado!Grupal*I139))*E139</f>
        <v>0</v>
      </c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88" t="str">
        <f>PLANTILLA!140:140</f>
        <v>Ex</v>
      </c>
      <c r="B140" s="194" t="str">
        <f>PLANTILLA!140:140</f>
        <v>Sensor de movimiento PIR</v>
      </c>
      <c r="C140" s="188">
        <f>PLANTILLA!140:140</f>
        <v>1</v>
      </c>
      <c r="D140" s="190" t="str">
        <f>PLANTILLA!140:140</f>
        <v>pza</v>
      </c>
      <c r="E140" s="195">
        <v>0.0</v>
      </c>
      <c r="F140" s="113" t="b">
        <v>0</v>
      </c>
      <c r="G140" s="113" t="b">
        <v>0</v>
      </c>
      <c r="H140" s="113" t="b">
        <v>0</v>
      </c>
      <c r="I140" s="113" t="b">
        <v>0</v>
      </c>
      <c r="J140" s="196">
        <f>((Duplicado!Tot_alumnos*F140)+(Duplicado!X_parejas*G140)+(Duplicado!x_equipo_4* H140)+(Duplicado!Grupal*I140))*E140</f>
        <v>0</v>
      </c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88" t="str">
        <f>PLANTILLA!141:141</f>
        <v>Ex</v>
      </c>
      <c r="B141" s="194" t="str">
        <f>PLANTILLA!141:141</f>
        <v>Buzzer pequeño</v>
      </c>
      <c r="C141" s="188">
        <f>PLANTILLA!141:141</f>
        <v>1</v>
      </c>
      <c r="D141" s="190" t="str">
        <f>PLANTILLA!141:141</f>
        <v>pza</v>
      </c>
      <c r="E141" s="195">
        <v>0.0</v>
      </c>
      <c r="F141" s="113" t="b">
        <v>0</v>
      </c>
      <c r="G141" s="113" t="b">
        <v>0</v>
      </c>
      <c r="H141" s="113" t="b">
        <v>0</v>
      </c>
      <c r="I141" s="113" t="b">
        <v>0</v>
      </c>
      <c r="J141" s="196">
        <f>((Duplicado!Tot_alumnos*F141)+(Duplicado!X_parejas*G141)+(Duplicado!x_equipo_4* H141)+(Duplicado!Grupal*I141))*E141</f>
        <v>0</v>
      </c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88" t="str">
        <f>PLANTILLA!142:142</f>
        <v>Ex</v>
      </c>
      <c r="B142" s="194" t="str">
        <f>PLANTILLA!142:142</f>
        <v>Portapilas "AAA" para tres pilas en serie</v>
      </c>
      <c r="C142" s="188">
        <f>PLANTILLA!142:142</f>
        <v>1</v>
      </c>
      <c r="D142" s="190" t="str">
        <f>PLANTILLA!142:142</f>
        <v>pza</v>
      </c>
      <c r="E142" s="195">
        <v>0.0</v>
      </c>
      <c r="F142" s="113" t="b">
        <v>0</v>
      </c>
      <c r="G142" s="113" t="b">
        <v>0</v>
      </c>
      <c r="H142" s="113" t="b">
        <v>0</v>
      </c>
      <c r="I142" s="113" t="b">
        <v>0</v>
      </c>
      <c r="J142" s="196">
        <f>((Duplicado!Tot_alumnos*F142)+(Duplicado!X_parejas*G142)+(Duplicado!x_equipo_4* H142)+(Duplicado!Grupal*I142))*E142</f>
        <v>0</v>
      </c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88" t="str">
        <f>PLANTILLA!143:143</f>
        <v>Ex</v>
      </c>
      <c r="B143" s="194" t="str">
        <f>PLANTILLA!143:143</f>
        <v>Sensor ultrasónico HC-SR04 (5V)</v>
      </c>
      <c r="C143" s="188">
        <f>PLANTILLA!143:143</f>
        <v>1</v>
      </c>
      <c r="D143" s="190" t="str">
        <f>PLANTILLA!143:143</f>
        <v>pza</v>
      </c>
      <c r="E143" s="195">
        <v>0.0</v>
      </c>
      <c r="F143" s="113" t="b">
        <v>0</v>
      </c>
      <c r="G143" s="113" t="b">
        <v>0</v>
      </c>
      <c r="H143" s="113" t="b">
        <v>0</v>
      </c>
      <c r="I143" s="113" t="b">
        <v>0</v>
      </c>
      <c r="J143" s="196">
        <f>((Duplicado!Tot_alumnos*F143)+(Duplicado!X_parejas*G143)+(Duplicado!x_equipo_4* H143)+(Duplicado!Grupal*I143))*E143</f>
        <v>0</v>
      </c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88" t="str">
        <f>PLANTILLA!144:144</f>
        <v>Ex</v>
      </c>
      <c r="B144" s="194" t="str">
        <f>PLANTILLA!144:144</f>
        <v>Plancha para cabello básica con regulador de calor</v>
      </c>
      <c r="C144" s="188">
        <f>PLANTILLA!144:144</f>
        <v>1</v>
      </c>
      <c r="D144" s="190" t="str">
        <f>PLANTILLA!144:144</f>
        <v>pza</v>
      </c>
      <c r="E144" s="195">
        <v>0.0</v>
      </c>
      <c r="F144" s="113" t="b">
        <v>0</v>
      </c>
      <c r="G144" s="113" t="b">
        <v>0</v>
      </c>
      <c r="H144" s="113" t="b">
        <v>0</v>
      </c>
      <c r="I144" s="113" t="b">
        <v>0</v>
      </c>
      <c r="J144" s="196">
        <f>((Duplicado!Tot_alumnos*F144)+(Duplicado!X_parejas*G144)+(Duplicado!x_equipo_4* H144)+(Duplicado!Grupal*I144))*E144</f>
        <v>0</v>
      </c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88" t="str">
        <f>PLANTILLA!145:145</f>
        <v>Ex</v>
      </c>
      <c r="B145" s="194" t="str">
        <f>PLANTILLA!145:145</f>
        <v>Puente H L293D</v>
      </c>
      <c r="C145" s="188">
        <f>PLANTILLA!145:145</f>
        <v>1</v>
      </c>
      <c r="D145" s="190" t="str">
        <f>PLANTILLA!145:145</f>
        <v>pza</v>
      </c>
      <c r="E145" s="195">
        <v>0.0</v>
      </c>
      <c r="F145" s="113" t="b">
        <v>0</v>
      </c>
      <c r="G145" s="113" t="b">
        <v>0</v>
      </c>
      <c r="H145" s="113" t="b">
        <v>0</v>
      </c>
      <c r="I145" s="113" t="b">
        <v>0</v>
      </c>
      <c r="J145" s="196">
        <f>((Duplicado!Tot_alumnos*F145)+(Duplicado!X_parejas*G145)+(Duplicado!x_equipo_4* H145)+(Duplicado!Grupal*I145))*E145</f>
        <v>0</v>
      </c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88" t="str">
        <f>PLANTILLA!146:146</f>
        <v>Ex</v>
      </c>
      <c r="B146" s="194" t="str">
        <f>PLANTILLA!146:146</f>
        <v>Motoreductor</v>
      </c>
      <c r="C146" s="188">
        <f>PLANTILLA!146:146</f>
        <v>1</v>
      </c>
      <c r="D146" s="190" t="str">
        <f>PLANTILLA!146:146</f>
        <v>pza</v>
      </c>
      <c r="E146" s="195">
        <v>0.0</v>
      </c>
      <c r="F146" s="113" t="b">
        <v>0</v>
      </c>
      <c r="G146" s="113" t="b">
        <v>0</v>
      </c>
      <c r="H146" s="113" t="b">
        <v>0</v>
      </c>
      <c r="I146" s="113" t="b">
        <v>0</v>
      </c>
      <c r="J146" s="196">
        <f>((Duplicado!Tot_alumnos*F146)+(Duplicado!X_parejas*G146)+(Duplicado!x_equipo_4* H146)+(Duplicado!Grupal*I146))*E146</f>
        <v>0</v>
      </c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88" t="str">
        <f>PLANTILLA!147:147</f>
        <v>Ex</v>
      </c>
      <c r="B147" s="194" t="str">
        <f>PLANTILLA!147:147</f>
        <v>Batería recargable con salida 5V</v>
      </c>
      <c r="C147" s="188">
        <f>PLANTILLA!147:147</f>
        <v>1</v>
      </c>
      <c r="D147" s="190" t="str">
        <f>PLANTILLA!147:147</f>
        <v>pza</v>
      </c>
      <c r="E147" s="195">
        <v>0.0</v>
      </c>
      <c r="F147" s="113" t="b">
        <v>0</v>
      </c>
      <c r="G147" s="113" t="b">
        <v>0</v>
      </c>
      <c r="H147" s="113" t="b">
        <v>0</v>
      </c>
      <c r="I147" s="113" t="b">
        <v>0</v>
      </c>
      <c r="J147" s="196">
        <f>((Duplicado!Tot_alumnos*F147)+(Duplicado!X_parejas*G147)+(Duplicado!x_equipo_4* H147)+(Duplicado!Grupal*I147))*E147</f>
        <v>0</v>
      </c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88" t="str">
        <f>PLANTILLA!148:148</f>
        <v>Ex</v>
      </c>
      <c r="B148" s="194" t="str">
        <f>PLANTILLA!148:148</f>
        <v>Jabón de pasta</v>
      </c>
      <c r="C148" s="188">
        <f>PLANTILLA!148:148</f>
        <v>1</v>
      </c>
      <c r="D148" s="190" t="str">
        <f>PLANTILLA!148:148</f>
        <v>pza</v>
      </c>
      <c r="E148" s="195">
        <v>0.0</v>
      </c>
      <c r="F148" s="113" t="b">
        <v>0</v>
      </c>
      <c r="G148" s="113" t="b">
        <v>0</v>
      </c>
      <c r="H148" s="113" t="b">
        <v>0</v>
      </c>
      <c r="I148" s="113" t="b">
        <v>0</v>
      </c>
      <c r="J148" s="196">
        <f>((Duplicado!Tot_alumnos*F148)+(Duplicado!X_parejas*G148)+(Duplicado!x_equipo_4* H148)+(Duplicado!Grupal*I148))*E148</f>
        <v>0</v>
      </c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88" t="str">
        <f>PLANTILLA!149:149</f>
        <v>Ex</v>
      </c>
      <c r="B149" s="194" t="str">
        <f>PLANTILLA!149:149</f>
        <v/>
      </c>
      <c r="C149" s="188">
        <f>PLANTILLA!149:149</f>
        <v>1</v>
      </c>
      <c r="D149" s="190" t="str">
        <f>PLANTILLA!149:149</f>
        <v>pza</v>
      </c>
      <c r="E149" s="195">
        <v>0.0</v>
      </c>
      <c r="F149" s="113" t="b">
        <v>0</v>
      </c>
      <c r="G149" s="113" t="b">
        <v>0</v>
      </c>
      <c r="H149" s="113" t="b">
        <v>0</v>
      </c>
      <c r="I149" s="113" t="b">
        <v>0</v>
      </c>
      <c r="J149" s="196">
        <f>((Duplicado!Tot_alumnos*F149)+(Duplicado!X_parejas*G149)+(Duplicado!x_equipo_4* H149)+(Duplicado!Grupal*I149))*E149</f>
        <v>0</v>
      </c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88" t="str">
        <f>PLANTILLA!150:150</f>
        <v/>
      </c>
      <c r="B150" s="189" t="str">
        <f>PLANTILLA!150:150</f>
        <v>TECNOLOGÍA EDUCATIVA</v>
      </c>
      <c r="C150" s="188" t="str">
        <f>PLANTILLA!150:150</f>
        <v/>
      </c>
      <c r="D150" s="190" t="str">
        <f>PLANTILLA!150:150</f>
        <v/>
      </c>
      <c r="E150" s="198">
        <v>1.0</v>
      </c>
      <c r="F150" s="113" t="b">
        <v>0</v>
      </c>
      <c r="G150" s="113" t="b">
        <v>0</v>
      </c>
      <c r="H150" s="113" t="b">
        <v>0</v>
      </c>
      <c r="I150" s="113" t="b">
        <v>0</v>
      </c>
      <c r="J150" s="196">
        <f>((Duplicado!Tot_alumnos*F150)+(Duplicado!X_parejas*G150)+(Duplicado!x_equipo_4* H150)+(Duplicado!Grupal*I150))*E150</f>
        <v>0</v>
      </c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88" t="str">
        <f>PLANTILLA!151:151</f>
        <v>Te</v>
      </c>
      <c r="B151" s="194" t="str">
        <f>PLANTILLA!151:151</f>
        <v>Lego Mindstorms EV3</v>
      </c>
      <c r="C151" s="188">
        <f>PLANTILLA!151:151</f>
        <v>1</v>
      </c>
      <c r="D151" s="190" t="str">
        <f>PLANTILLA!151:151</f>
        <v>kit</v>
      </c>
      <c r="E151" s="195">
        <v>0.0</v>
      </c>
      <c r="F151" s="113" t="b">
        <v>0</v>
      </c>
      <c r="G151" s="113" t="b">
        <v>0</v>
      </c>
      <c r="H151" s="113" t="b">
        <v>0</v>
      </c>
      <c r="I151" s="113" t="b">
        <v>0</v>
      </c>
      <c r="J151" s="196">
        <f>((Duplicado!Tot_alumnos*F151)+(Duplicado!X_parejas*G151)+(Duplicado!x_equipo_4* H151)+(Duplicado!Grupal*I151))*E151</f>
        <v>0</v>
      </c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88" t="str">
        <f>PLANTILLA!152:152</f>
        <v>Te</v>
      </c>
      <c r="B152" s="194" t="str">
        <f>PLANTILLA!152:152</f>
        <v>Microbit</v>
      </c>
      <c r="C152" s="188">
        <f>PLANTILLA!152:152</f>
        <v>1</v>
      </c>
      <c r="D152" s="190" t="str">
        <f>PLANTILLA!152:152</f>
        <v>kit</v>
      </c>
      <c r="E152" s="195">
        <v>0.0</v>
      </c>
      <c r="F152" s="113" t="b">
        <v>0</v>
      </c>
      <c r="G152" s="113" t="b">
        <v>0</v>
      </c>
      <c r="H152" s="113" t="b">
        <v>0</v>
      </c>
      <c r="I152" s="113" t="b">
        <v>0</v>
      </c>
      <c r="J152" s="196">
        <f>((Duplicado!Tot_alumnos*F152)+(Duplicado!X_parejas*G152)+(Duplicado!x_equipo_4* H152)+(Duplicado!Grupal*I152))*E152</f>
        <v>0</v>
      </c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88" t="str">
        <f>PLANTILLA!153:153</f>
        <v>Te</v>
      </c>
      <c r="B153" s="194" t="str">
        <f>PLANTILLA!153:153</f>
        <v>Spike</v>
      </c>
      <c r="C153" s="188">
        <f>PLANTILLA!153:153</f>
        <v>1</v>
      </c>
      <c r="D153" s="190" t="str">
        <f>PLANTILLA!153:153</f>
        <v>Kit</v>
      </c>
      <c r="E153" s="195">
        <v>0.0</v>
      </c>
      <c r="F153" s="113" t="b">
        <v>0</v>
      </c>
      <c r="G153" s="113" t="b">
        <v>0</v>
      </c>
      <c r="H153" s="113" t="b">
        <v>0</v>
      </c>
      <c r="I153" s="113" t="b">
        <v>0</v>
      </c>
      <c r="J153" s="196">
        <f>((Duplicado!Tot_alumnos*F153)+(Duplicado!X_parejas*G153)+(Duplicado!x_equipo_4* H153)+(Duplicado!Grupal*I153))*E153</f>
        <v>0</v>
      </c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88" t="str">
        <f>PLANTILLA!154:154</f>
        <v/>
      </c>
      <c r="B154" s="194" t="str">
        <f>PLANTILLA!154:154</f>
        <v/>
      </c>
      <c r="C154" s="188">
        <f>PLANTILLA!154:154</f>
        <v>1</v>
      </c>
      <c r="D154" s="190" t="str">
        <f>PLANTILLA!154:154</f>
        <v>Kit</v>
      </c>
      <c r="E154" s="195">
        <v>0.0</v>
      </c>
      <c r="F154" s="113" t="b">
        <v>0</v>
      </c>
      <c r="G154" s="113" t="b">
        <v>0</v>
      </c>
      <c r="H154" s="113" t="b">
        <v>0</v>
      </c>
      <c r="I154" s="113" t="b">
        <v>0</v>
      </c>
      <c r="J154" s="196">
        <f>((Duplicado!Tot_alumnos*F154)+(Duplicado!X_parejas*G154)+(Duplicado!x_equipo_4* H154)+(Duplicado!Grupal*I154))*E154</f>
        <v>0</v>
      </c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88" t="str">
        <f>PLANTILLA!155:155</f>
        <v/>
      </c>
      <c r="B155" s="194" t="str">
        <f>PLANTILLA!155:155</f>
        <v/>
      </c>
      <c r="C155" s="188">
        <f>PLANTILLA!155:155</f>
        <v>1</v>
      </c>
      <c r="D155" s="190" t="str">
        <f>PLANTILLA!155:155</f>
        <v>Kit</v>
      </c>
      <c r="E155" s="195">
        <v>0.0</v>
      </c>
      <c r="F155" s="113" t="b">
        <v>0</v>
      </c>
      <c r="G155" s="113" t="b">
        <v>0</v>
      </c>
      <c r="H155" s="113" t="b">
        <v>0</v>
      </c>
      <c r="I155" s="113" t="b">
        <v>0</v>
      </c>
      <c r="J155" s="196">
        <f>((Duplicado!Tot_alumnos*F155)+(Duplicado!X_parejas*G155)+(Duplicado!x_equipo_4* H155)+(Duplicado!Grupal*I155))*E155</f>
        <v>0</v>
      </c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88" t="str">
        <f>PLANTILLA!156:156</f>
        <v/>
      </c>
      <c r="B156" s="194" t="str">
        <f>PLANTILLA!156:156</f>
        <v/>
      </c>
      <c r="C156" s="188">
        <f>PLANTILLA!156:156</f>
        <v>1</v>
      </c>
      <c r="D156" s="190" t="str">
        <f>PLANTILLA!156:156</f>
        <v>Kit</v>
      </c>
      <c r="E156" s="195">
        <v>0.0</v>
      </c>
      <c r="F156" s="113" t="b">
        <v>0</v>
      </c>
      <c r="G156" s="113" t="b">
        <v>0</v>
      </c>
      <c r="H156" s="113" t="b">
        <v>0</v>
      </c>
      <c r="I156" s="113" t="b">
        <v>0</v>
      </c>
      <c r="J156" s="196">
        <f>((Duplicado!Tot_alumnos*F156)+(Duplicado!X_parejas*G156)+(Duplicado!x_equipo_4* H156)+(Duplicado!Grupal*I156))*E156</f>
        <v>0</v>
      </c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88" t="str">
        <f>PLANTILLA!157:157</f>
        <v/>
      </c>
      <c r="B157" s="194" t="str">
        <f>PLANTILLA!157:157</f>
        <v/>
      </c>
      <c r="C157" s="188">
        <f>PLANTILLA!157:157</f>
        <v>1</v>
      </c>
      <c r="D157" s="190" t="str">
        <f>PLANTILLA!157:157</f>
        <v>Kit</v>
      </c>
      <c r="E157" s="195">
        <v>0.0</v>
      </c>
      <c r="F157" s="113" t="b">
        <v>0</v>
      </c>
      <c r="G157" s="113" t="b">
        <v>0</v>
      </c>
      <c r="H157" s="113" t="b">
        <v>0</v>
      </c>
      <c r="I157" s="113" t="b">
        <v>0</v>
      </c>
      <c r="J157" s="196">
        <f>((Duplicado!Tot_alumnos*F157)+(Duplicado!X_parejas*G157)+(Duplicado!x_equipo_4* H157)+(Duplicado!Grupal*I157))*E157</f>
        <v>0</v>
      </c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88" t="str">
        <f>PLANTILLA!158:158</f>
        <v/>
      </c>
      <c r="B158" s="194" t="str">
        <f>PLANTILLA!158:158</f>
        <v/>
      </c>
      <c r="C158" s="188">
        <f>PLANTILLA!158:158</f>
        <v>1</v>
      </c>
      <c r="D158" s="190" t="str">
        <f>PLANTILLA!158:158</f>
        <v>Kit</v>
      </c>
      <c r="E158" s="195">
        <v>0.0</v>
      </c>
      <c r="F158" s="113" t="b">
        <v>0</v>
      </c>
      <c r="G158" s="113" t="b">
        <v>0</v>
      </c>
      <c r="H158" s="113" t="b">
        <v>0</v>
      </c>
      <c r="I158" s="113" t="b">
        <v>0</v>
      </c>
      <c r="J158" s="196">
        <f>((Duplicado!Tot_alumnos*F158)+(Duplicado!X_parejas*G158)+(Duplicado!x_equipo_4* H158)+(Duplicado!Grupal*I158))*E158</f>
        <v>0</v>
      </c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88" t="str">
        <f>PLANTILLA!159:159</f>
        <v/>
      </c>
      <c r="B159" s="194" t="str">
        <f>PLANTILLA!159:159</f>
        <v/>
      </c>
      <c r="C159" s="188">
        <f>PLANTILLA!159:159</f>
        <v>1</v>
      </c>
      <c r="D159" s="190" t="str">
        <f>PLANTILLA!159:159</f>
        <v>Kit</v>
      </c>
      <c r="E159" s="195">
        <v>0.0</v>
      </c>
      <c r="F159" s="113" t="b">
        <v>0</v>
      </c>
      <c r="G159" s="113" t="b">
        <v>0</v>
      </c>
      <c r="H159" s="113" t="b">
        <v>0</v>
      </c>
      <c r="I159" s="113" t="b">
        <v>0</v>
      </c>
      <c r="J159" s="196">
        <f>((Duplicado!Tot_alumnos*F159)+(Duplicado!X_parejas*G159)+(Duplicado!x_equipo_4* H159)+(Duplicado!Grupal*I159))*E159</f>
        <v>0</v>
      </c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99"/>
      <c r="C160" s="200" t="str">
        <f>PLANTILLA!160:160</f>
        <v/>
      </c>
      <c r="D160" s="190" t="str">
        <f>PLANTILLA!160:160</f>
        <v/>
      </c>
      <c r="E160" s="195"/>
      <c r="F160" s="113"/>
      <c r="G160" s="113"/>
      <c r="H160" s="113"/>
      <c r="I160" s="113"/>
      <c r="J160" s="196">
        <f>((Duplicado!Tot_alumnos*F160)+(Duplicado!X_parejas*G160)+(Duplicado!x_equipo_4* H160)+(Duplicado!Grupal*I160))*E160</f>
        <v>0</v>
      </c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99"/>
      <c r="C161" s="200" t="str">
        <f>PLANTILLA!161:161</f>
        <v/>
      </c>
      <c r="D161" s="190" t="str">
        <f>PLANTILLA!161:161</f>
        <v/>
      </c>
      <c r="E161" s="195"/>
      <c r="F161" s="113"/>
      <c r="G161" s="113"/>
      <c r="H161" s="113"/>
      <c r="I161" s="113"/>
      <c r="J161" s="196">
        <f>((Duplicado!Tot_alumnos*F161)+(Duplicado!X_parejas*G161)+(Duplicado!x_equipo_4* H161)+(Duplicado!Grupal*I161))*E161</f>
        <v>0</v>
      </c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99"/>
      <c r="C162" s="200" t="str">
        <f>PLANTILLA!162:162</f>
        <v/>
      </c>
      <c r="D162" s="190" t="str">
        <f>PLANTILLA!162:162</f>
        <v/>
      </c>
      <c r="E162" s="195"/>
      <c r="F162" s="113"/>
      <c r="G162" s="113"/>
      <c r="H162" s="113"/>
      <c r="I162" s="113"/>
      <c r="J162" s="196">
        <f>((Duplicado!Tot_alumnos*F162)+(Duplicado!X_parejas*G162)+(Duplicado!x_equipo_4* H162)+(Duplicado!Grupal*I162))*E162</f>
        <v>0</v>
      </c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99"/>
      <c r="C163" s="200" t="str">
        <f>PLANTILLA!163:163</f>
        <v/>
      </c>
      <c r="D163" s="190" t="str">
        <f>PLANTILLA!163:163</f>
        <v/>
      </c>
      <c r="E163" s="195"/>
      <c r="F163" s="113"/>
      <c r="G163" s="113"/>
      <c r="H163" s="113"/>
      <c r="I163" s="113"/>
      <c r="J163" s="196">
        <f>((Duplicado!Tot_alumnos*F163)+(Duplicado!X_parejas*G163)+(Duplicado!x_equipo_4* H163)+(Duplicado!Grupal*I163))*E163</f>
        <v>0</v>
      </c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99"/>
      <c r="C164" s="200" t="str">
        <f>PLANTILLA!164:164</f>
        <v/>
      </c>
      <c r="D164" s="190" t="str">
        <f>PLANTILLA!164:164</f>
        <v/>
      </c>
      <c r="E164" s="195"/>
      <c r="F164" s="113"/>
      <c r="G164" s="113"/>
      <c r="H164" s="113"/>
      <c r="I164" s="113"/>
      <c r="J164" s="196">
        <f>((Duplicado!Tot_alumnos*F164)+(Duplicado!X_parejas*G164)+(Duplicado!x_equipo_4* H164)+(Duplicado!Grupal*I164))*E164</f>
        <v>0</v>
      </c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99"/>
      <c r="C165" s="200" t="str">
        <f>PLANTILLA!165:165</f>
        <v/>
      </c>
      <c r="D165" s="190" t="str">
        <f>PLANTILLA!165:165</f>
        <v/>
      </c>
      <c r="E165" s="195"/>
      <c r="F165" s="113"/>
      <c r="G165" s="113"/>
      <c r="H165" s="113"/>
      <c r="I165" s="113"/>
      <c r="J165" s="196">
        <f>((Duplicado!Tot_alumnos*F165)+(Duplicado!X_parejas*G165)+(Duplicado!x_equipo_4* H165)+(Duplicado!Grupal*I165))*E165</f>
        <v>0</v>
      </c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99"/>
      <c r="B166" s="184"/>
      <c r="C166" s="159" t="str">
        <f>PLANTILLA!166:166</f>
        <v/>
      </c>
      <c r="D166" s="99"/>
      <c r="E166" s="112"/>
      <c r="F166" s="99"/>
      <c r="G166" s="99"/>
      <c r="H166" s="99"/>
      <c r="I166" s="99"/>
      <c r="J166" s="196">
        <f>((Duplicado!Tot_alumnos*F166)+(Duplicado!X_parejas*G166)+(Duplicado!x_equipo_4* H166)+(Duplicado!Grupal*I166))*E166</f>
        <v>0</v>
      </c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ht="15.75" customHeight="1">
      <c r="A167" s="99"/>
      <c r="B167" s="184"/>
      <c r="C167" s="159" t="str">
        <f>PLANTILLA!167:167</f>
        <v/>
      </c>
      <c r="D167" s="99"/>
      <c r="E167" s="112"/>
      <c r="F167" s="99"/>
      <c r="G167" s="99"/>
      <c r="H167" s="99"/>
      <c r="I167" s="99"/>
      <c r="J167" s="167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ht="15.75" customHeight="1">
      <c r="A168" s="99"/>
      <c r="B168" s="184"/>
      <c r="C168" s="159" t="str">
        <f>PLANTILLA!168:168</f>
        <v/>
      </c>
      <c r="D168" s="99"/>
      <c r="E168" s="112"/>
      <c r="F168" s="99"/>
      <c r="G168" s="99"/>
      <c r="H168" s="99"/>
      <c r="I168" s="99"/>
      <c r="J168" s="167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ht="15.75" customHeight="1">
      <c r="A169" s="99"/>
      <c r="B169" s="184"/>
      <c r="C169" s="159" t="str">
        <f>PLANTILLA!169:169</f>
        <v/>
      </c>
      <c r="D169" s="99"/>
      <c r="E169" s="112"/>
      <c r="F169" s="99"/>
      <c r="G169" s="99"/>
      <c r="H169" s="99"/>
      <c r="I169" s="99"/>
      <c r="J169" s="167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ht="15.75" customHeight="1">
      <c r="A170" s="99"/>
      <c r="B170" s="184"/>
      <c r="C170" s="159" t="str">
        <f>PLANTILLA!170:170</f>
        <v/>
      </c>
      <c r="D170" s="99"/>
      <c r="E170" s="112"/>
      <c r="F170" s="99"/>
      <c r="G170" s="99"/>
      <c r="H170" s="99"/>
      <c r="I170" s="99"/>
      <c r="J170" s="167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ht="15.75" customHeight="1">
      <c r="A171" s="99"/>
      <c r="B171" s="184"/>
      <c r="C171" s="99"/>
      <c r="D171" s="99"/>
      <c r="E171" s="112"/>
      <c r="F171" s="99"/>
      <c r="G171" s="99"/>
      <c r="H171" s="99"/>
      <c r="I171" s="99"/>
      <c r="J171" s="167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ht="15.75" customHeight="1">
      <c r="A172" s="99"/>
      <c r="B172" s="184"/>
      <c r="C172" s="99"/>
      <c r="D172" s="99"/>
      <c r="E172" s="112"/>
      <c r="F172" s="99"/>
      <c r="G172" s="99"/>
      <c r="H172" s="99"/>
      <c r="I172" s="99"/>
      <c r="J172" s="167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ht="15.75" customHeight="1">
      <c r="A173" s="99"/>
      <c r="B173" s="184"/>
      <c r="C173" s="99"/>
      <c r="D173" s="99"/>
      <c r="E173" s="112"/>
      <c r="F173" s="99"/>
      <c r="G173" s="99"/>
      <c r="H173" s="99"/>
      <c r="I173" s="99"/>
      <c r="J173" s="167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ht="15.75" customHeight="1">
      <c r="A174" s="99"/>
      <c r="B174" s="184"/>
      <c r="C174" s="99"/>
      <c r="D174" s="99"/>
      <c r="E174" s="112"/>
      <c r="F174" s="99"/>
      <c r="G174" s="99"/>
      <c r="H174" s="99"/>
      <c r="I174" s="99"/>
      <c r="J174" s="167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ht="15.75" customHeight="1">
      <c r="A175" s="99"/>
      <c r="B175" s="184"/>
      <c r="C175" s="99"/>
      <c r="D175" s="99"/>
      <c r="E175" s="112"/>
      <c r="F175" s="99"/>
      <c r="G175" s="99"/>
      <c r="H175" s="99"/>
      <c r="I175" s="99"/>
      <c r="J175" s="167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ht="15.75" customHeight="1">
      <c r="A176" s="99"/>
      <c r="B176" s="184"/>
      <c r="C176" s="99"/>
      <c r="D176" s="99"/>
      <c r="E176" s="112"/>
      <c r="F176" s="99"/>
      <c r="G176" s="99"/>
      <c r="H176" s="99"/>
      <c r="I176" s="99"/>
      <c r="J176" s="167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ht="15.75" customHeight="1">
      <c r="A177" s="99"/>
      <c r="B177" s="184"/>
      <c r="C177" s="99"/>
      <c r="D177" s="99"/>
      <c r="E177" s="112"/>
      <c r="F177" s="99"/>
      <c r="G177" s="99"/>
      <c r="H177" s="99"/>
      <c r="I177" s="99"/>
      <c r="J177" s="167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ht="15.75" customHeight="1">
      <c r="A178" s="99"/>
      <c r="B178" s="184"/>
      <c r="C178" s="99"/>
      <c r="D178" s="99"/>
      <c r="E178" s="112"/>
      <c r="F178" s="99"/>
      <c r="G178" s="99"/>
      <c r="H178" s="99"/>
      <c r="I178" s="99"/>
      <c r="J178" s="167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ht="15.75" customHeight="1">
      <c r="A179" s="99"/>
      <c r="B179" s="184"/>
      <c r="C179" s="99"/>
      <c r="D179" s="99"/>
      <c r="E179" s="112"/>
      <c r="F179" s="99"/>
      <c r="G179" s="99"/>
      <c r="H179" s="99"/>
      <c r="I179" s="99"/>
      <c r="J179" s="167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ht="15.75" customHeight="1">
      <c r="A180" s="99"/>
      <c r="B180" s="184"/>
      <c r="C180" s="99"/>
      <c r="D180" s="99"/>
      <c r="E180" s="112"/>
      <c r="F180" s="99"/>
      <c r="G180" s="99"/>
      <c r="H180" s="99"/>
      <c r="I180" s="99"/>
      <c r="J180" s="167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ht="15.75" customHeight="1">
      <c r="A181" s="99"/>
      <c r="B181" s="184"/>
      <c r="C181" s="99"/>
      <c r="D181" s="99"/>
      <c r="E181" s="112"/>
      <c r="F181" s="99"/>
      <c r="G181" s="99"/>
      <c r="H181" s="99"/>
      <c r="I181" s="99"/>
      <c r="J181" s="167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ht="15.75" customHeight="1">
      <c r="A182" s="99"/>
      <c r="B182" s="184"/>
      <c r="C182" s="99"/>
      <c r="D182" s="99"/>
      <c r="E182" s="112"/>
      <c r="F182" s="99"/>
      <c r="G182" s="99"/>
      <c r="H182" s="99"/>
      <c r="I182" s="99"/>
      <c r="J182" s="167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ht="15.75" customHeight="1">
      <c r="A183" s="99"/>
      <c r="B183" s="184"/>
      <c r="C183" s="99"/>
      <c r="D183" s="99"/>
      <c r="E183" s="112"/>
      <c r="F183" s="99"/>
      <c r="G183" s="99"/>
      <c r="H183" s="99"/>
      <c r="I183" s="99"/>
      <c r="J183" s="167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ht="15.75" customHeight="1">
      <c r="A184" s="99"/>
      <c r="B184" s="184"/>
      <c r="C184" s="99"/>
      <c r="D184" s="99"/>
      <c r="E184" s="112"/>
      <c r="F184" s="99"/>
      <c r="G184" s="99"/>
      <c r="H184" s="99"/>
      <c r="I184" s="99"/>
      <c r="J184" s="167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ht="15.75" customHeight="1">
      <c r="A185" s="99"/>
      <c r="B185" s="184"/>
      <c r="C185" s="99"/>
      <c r="D185" s="99"/>
      <c r="E185" s="112"/>
      <c r="F185" s="99"/>
      <c r="G185" s="99"/>
      <c r="H185" s="99"/>
      <c r="I185" s="99"/>
      <c r="J185" s="167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ht="15.75" customHeight="1">
      <c r="A186" s="99"/>
      <c r="B186" s="184"/>
      <c r="C186" s="99"/>
      <c r="D186" s="99"/>
      <c r="E186" s="112"/>
      <c r="F186" s="99"/>
      <c r="G186" s="99"/>
      <c r="H186" s="99"/>
      <c r="I186" s="99"/>
      <c r="J186" s="167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ht="15.75" customHeight="1">
      <c r="A187" s="99"/>
      <c r="B187" s="184"/>
      <c r="C187" s="99"/>
      <c r="D187" s="99"/>
      <c r="E187" s="112"/>
      <c r="F187" s="99"/>
      <c r="G187" s="99"/>
      <c r="H187" s="99"/>
      <c r="I187" s="99"/>
      <c r="J187" s="167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ht="15.75" customHeight="1">
      <c r="A188" s="99"/>
      <c r="B188" s="184"/>
      <c r="C188" s="99"/>
      <c r="D188" s="99"/>
      <c r="E188" s="112"/>
      <c r="F188" s="99"/>
      <c r="G188" s="99"/>
      <c r="H188" s="99"/>
      <c r="I188" s="99"/>
      <c r="J188" s="167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ht="15.75" customHeight="1">
      <c r="A189" s="99"/>
      <c r="B189" s="184"/>
      <c r="C189" s="99"/>
      <c r="D189" s="99"/>
      <c r="E189" s="112"/>
      <c r="F189" s="99"/>
      <c r="G189" s="99"/>
      <c r="H189" s="99"/>
      <c r="I189" s="99"/>
      <c r="J189" s="167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ht="15.75" customHeight="1">
      <c r="A190" s="99"/>
      <c r="B190" s="184"/>
      <c r="C190" s="99"/>
      <c r="D190" s="99"/>
      <c r="E190" s="112"/>
      <c r="F190" s="99"/>
      <c r="G190" s="99"/>
      <c r="H190" s="99"/>
      <c r="I190" s="99"/>
      <c r="J190" s="167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ht="15.75" customHeight="1">
      <c r="A191" s="99"/>
      <c r="B191" s="184"/>
      <c r="C191" s="99"/>
      <c r="D191" s="99"/>
      <c r="E191" s="112"/>
      <c r="F191" s="99"/>
      <c r="G191" s="99"/>
      <c r="H191" s="99"/>
      <c r="I191" s="99"/>
      <c r="J191" s="167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ht="15.75" customHeight="1">
      <c r="A192" s="99"/>
      <c r="B192" s="184"/>
      <c r="C192" s="99"/>
      <c r="D192" s="99"/>
      <c r="E192" s="112"/>
      <c r="F192" s="99"/>
      <c r="G192" s="99"/>
      <c r="H192" s="99"/>
      <c r="I192" s="99"/>
      <c r="J192" s="167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ht="15.75" customHeight="1">
      <c r="A193" s="99"/>
      <c r="B193" s="184"/>
      <c r="C193" s="99"/>
      <c r="D193" s="99"/>
      <c r="E193" s="112"/>
      <c r="F193" s="99"/>
      <c r="G193" s="99"/>
      <c r="H193" s="99"/>
      <c r="I193" s="99"/>
      <c r="J193" s="167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ht="15.75" customHeight="1">
      <c r="A194" s="99"/>
      <c r="B194" s="184"/>
      <c r="C194" s="99"/>
      <c r="D194" s="99"/>
      <c r="E194" s="112"/>
      <c r="F194" s="99"/>
      <c r="G194" s="99"/>
      <c r="H194" s="99"/>
      <c r="I194" s="99"/>
      <c r="J194" s="167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ht="15.75" customHeight="1">
      <c r="A195" s="99"/>
      <c r="B195" s="184"/>
      <c r="C195" s="99"/>
      <c r="D195" s="99"/>
      <c r="E195" s="112"/>
      <c r="F195" s="99"/>
      <c r="G195" s="99"/>
      <c r="H195" s="99"/>
      <c r="I195" s="99"/>
      <c r="J195" s="167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ht="15.75" customHeight="1">
      <c r="A196" s="99"/>
      <c r="B196" s="184"/>
      <c r="C196" s="99"/>
      <c r="D196" s="99"/>
      <c r="E196" s="112"/>
      <c r="F196" s="99"/>
      <c r="G196" s="99"/>
      <c r="H196" s="99"/>
      <c r="I196" s="99"/>
      <c r="J196" s="167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ht="15.75" customHeight="1">
      <c r="A197" s="99"/>
      <c r="B197" s="184"/>
      <c r="C197" s="99"/>
      <c r="D197" s="99"/>
      <c r="E197" s="112"/>
      <c r="F197" s="99"/>
      <c r="G197" s="99"/>
      <c r="H197" s="99"/>
      <c r="I197" s="99"/>
      <c r="J197" s="167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ht="15.75" customHeight="1">
      <c r="A198" s="99"/>
      <c r="B198" s="184"/>
      <c r="C198" s="99"/>
      <c r="D198" s="99"/>
      <c r="E198" s="112"/>
      <c r="F198" s="99"/>
      <c r="G198" s="99"/>
      <c r="H198" s="99"/>
      <c r="I198" s="99"/>
      <c r="J198" s="167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ht="15.75" customHeight="1">
      <c r="A199" s="99"/>
      <c r="B199" s="184"/>
      <c r="C199" s="99"/>
      <c r="D199" s="99"/>
      <c r="E199" s="112"/>
      <c r="F199" s="99"/>
      <c r="G199" s="99"/>
      <c r="H199" s="99"/>
      <c r="I199" s="99"/>
      <c r="J199" s="167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ht="15.75" customHeight="1">
      <c r="A200" s="99"/>
      <c r="B200" s="184"/>
      <c r="C200" s="99"/>
      <c r="D200" s="99"/>
      <c r="E200" s="112"/>
      <c r="F200" s="99"/>
      <c r="G200" s="99"/>
      <c r="H200" s="99"/>
      <c r="I200" s="99"/>
      <c r="J200" s="167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ht="15.75" customHeight="1">
      <c r="A201" s="99"/>
      <c r="B201" s="184"/>
      <c r="C201" s="99"/>
      <c r="D201" s="99"/>
      <c r="E201" s="112"/>
      <c r="F201" s="99"/>
      <c r="G201" s="99"/>
      <c r="H201" s="99"/>
      <c r="I201" s="99"/>
      <c r="J201" s="167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ht="15.75" customHeight="1">
      <c r="A202" s="99"/>
      <c r="B202" s="184"/>
      <c r="C202" s="99"/>
      <c r="D202" s="99"/>
      <c r="E202" s="112"/>
      <c r="F202" s="99"/>
      <c r="G202" s="99"/>
      <c r="H202" s="99"/>
      <c r="I202" s="99"/>
      <c r="J202" s="167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ht="15.75" customHeight="1">
      <c r="A203" s="99"/>
      <c r="B203" s="184"/>
      <c r="C203" s="99"/>
      <c r="D203" s="99"/>
      <c r="E203" s="112"/>
      <c r="F203" s="99"/>
      <c r="G203" s="99"/>
      <c r="H203" s="99"/>
      <c r="I203" s="99"/>
      <c r="J203" s="167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ht="15.75" customHeight="1">
      <c r="A204" s="99"/>
      <c r="B204" s="184"/>
      <c r="C204" s="99"/>
      <c r="D204" s="99"/>
      <c r="E204" s="112"/>
      <c r="F204" s="99"/>
      <c r="G204" s="99"/>
      <c r="H204" s="99"/>
      <c r="I204" s="99"/>
      <c r="J204" s="167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ht="15.75" customHeight="1">
      <c r="A205" s="99"/>
      <c r="B205" s="184"/>
      <c r="C205" s="99"/>
      <c r="D205" s="99"/>
      <c r="E205" s="112"/>
      <c r="F205" s="99"/>
      <c r="G205" s="99"/>
      <c r="H205" s="99"/>
      <c r="I205" s="99"/>
      <c r="J205" s="167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ht="15.75" customHeight="1">
      <c r="A206" s="99"/>
      <c r="B206" s="184"/>
      <c r="C206" s="99"/>
      <c r="D206" s="99"/>
      <c r="E206" s="112"/>
      <c r="F206" s="99"/>
      <c r="G206" s="99"/>
      <c r="H206" s="99"/>
      <c r="I206" s="99"/>
      <c r="J206" s="167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ht="15.75" customHeight="1">
      <c r="A207" s="99"/>
      <c r="B207" s="184"/>
      <c r="C207" s="99"/>
      <c r="D207" s="99"/>
      <c r="E207" s="112"/>
      <c r="F207" s="99"/>
      <c r="G207" s="99"/>
      <c r="H207" s="99"/>
      <c r="I207" s="99"/>
      <c r="J207" s="167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ht="15.75" customHeight="1">
      <c r="A208" s="99"/>
      <c r="B208" s="184"/>
      <c r="C208" s="99"/>
      <c r="D208" s="99"/>
      <c r="E208" s="112"/>
      <c r="F208" s="99"/>
      <c r="G208" s="99"/>
      <c r="H208" s="99"/>
      <c r="I208" s="99"/>
      <c r="J208" s="167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ht="15.75" customHeight="1">
      <c r="A209" s="99"/>
      <c r="B209" s="184"/>
      <c r="C209" s="99"/>
      <c r="D209" s="99"/>
      <c r="E209" s="112"/>
      <c r="F209" s="99"/>
      <c r="G209" s="99"/>
      <c r="H209" s="99"/>
      <c r="I209" s="99"/>
      <c r="J209" s="167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ht="15.75" customHeight="1">
      <c r="A210" s="99"/>
      <c r="B210" s="184"/>
      <c r="C210" s="99"/>
      <c r="D210" s="99"/>
      <c r="E210" s="112"/>
      <c r="F210" s="99"/>
      <c r="G210" s="99"/>
      <c r="H210" s="99"/>
      <c r="I210" s="99"/>
      <c r="J210" s="167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ht="15.75" customHeight="1">
      <c r="A211" s="99"/>
      <c r="B211" s="184"/>
      <c r="C211" s="99"/>
      <c r="D211" s="99"/>
      <c r="E211" s="112"/>
      <c r="F211" s="99"/>
      <c r="G211" s="99"/>
      <c r="H211" s="99"/>
      <c r="I211" s="99"/>
      <c r="J211" s="167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ht="15.75" customHeight="1">
      <c r="A212" s="99"/>
      <c r="B212" s="184"/>
      <c r="C212" s="99"/>
      <c r="D212" s="99"/>
      <c r="E212" s="112"/>
      <c r="F212" s="99"/>
      <c r="G212" s="99"/>
      <c r="H212" s="99"/>
      <c r="I212" s="99"/>
      <c r="J212" s="167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ht="15.75" customHeight="1">
      <c r="A213" s="99"/>
      <c r="B213" s="184"/>
      <c r="C213" s="99"/>
      <c r="D213" s="99"/>
      <c r="E213" s="112"/>
      <c r="F213" s="99"/>
      <c r="G213" s="99"/>
      <c r="H213" s="99"/>
      <c r="I213" s="99"/>
      <c r="J213" s="167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ht="15.75" customHeight="1">
      <c r="A214" s="99"/>
      <c r="B214" s="184"/>
      <c r="C214" s="99"/>
      <c r="D214" s="99"/>
      <c r="E214" s="112"/>
      <c r="F214" s="99"/>
      <c r="G214" s="99"/>
      <c r="H214" s="99"/>
      <c r="I214" s="99"/>
      <c r="J214" s="167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ht="15.75" customHeight="1">
      <c r="A215" s="99"/>
      <c r="B215" s="184"/>
      <c r="C215" s="99"/>
      <c r="D215" s="99"/>
      <c r="E215" s="112"/>
      <c r="F215" s="99"/>
      <c r="G215" s="99"/>
      <c r="H215" s="99"/>
      <c r="I215" s="99"/>
      <c r="J215" s="167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ht="15.75" customHeight="1">
      <c r="A216" s="99"/>
      <c r="B216" s="184"/>
      <c r="C216" s="99"/>
      <c r="D216" s="99"/>
      <c r="E216" s="112"/>
      <c r="F216" s="99"/>
      <c r="G216" s="99"/>
      <c r="H216" s="99"/>
      <c r="I216" s="99"/>
      <c r="J216" s="167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ht="15.75" customHeight="1">
      <c r="A217" s="99"/>
      <c r="B217" s="184"/>
      <c r="C217" s="99"/>
      <c r="D217" s="99"/>
      <c r="E217" s="112"/>
      <c r="F217" s="99"/>
      <c r="G217" s="99"/>
      <c r="H217" s="99"/>
      <c r="I217" s="99"/>
      <c r="J217" s="167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ht="15.75" customHeight="1">
      <c r="A218" s="99"/>
      <c r="B218" s="184"/>
      <c r="C218" s="99"/>
      <c r="D218" s="99"/>
      <c r="E218" s="112"/>
      <c r="F218" s="99"/>
      <c r="G218" s="99"/>
      <c r="H218" s="99"/>
      <c r="I218" s="99"/>
      <c r="J218" s="167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ht="15.75" customHeight="1">
      <c r="A219" s="99"/>
      <c r="B219" s="184"/>
      <c r="C219" s="99"/>
      <c r="D219" s="99"/>
      <c r="E219" s="112"/>
      <c r="F219" s="99"/>
      <c r="G219" s="99"/>
      <c r="H219" s="99"/>
      <c r="I219" s="99"/>
      <c r="J219" s="167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ht="15.75" customHeight="1">
      <c r="A220" s="99"/>
      <c r="B220" s="184"/>
      <c r="C220" s="99"/>
      <c r="D220" s="99"/>
      <c r="E220" s="112"/>
      <c r="F220" s="99"/>
      <c r="G220" s="99"/>
      <c r="H220" s="99"/>
      <c r="I220" s="99"/>
      <c r="J220" s="167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ht="15.75" customHeight="1">
      <c r="A221" s="99"/>
      <c r="B221" s="184"/>
      <c r="C221" s="99"/>
      <c r="D221" s="99"/>
      <c r="E221" s="112"/>
      <c r="F221" s="99"/>
      <c r="G221" s="99"/>
      <c r="H221" s="99"/>
      <c r="I221" s="99"/>
      <c r="J221" s="167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ht="15.75" customHeight="1">
      <c r="A222" s="99"/>
      <c r="B222" s="184"/>
      <c r="C222" s="99"/>
      <c r="D222" s="99"/>
      <c r="E222" s="112"/>
      <c r="F222" s="99"/>
      <c r="G222" s="99"/>
      <c r="H222" s="99"/>
      <c r="I222" s="99"/>
      <c r="J222" s="167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ht="15.75" customHeight="1">
      <c r="A223" s="99"/>
      <c r="B223" s="184"/>
      <c r="C223" s="99"/>
      <c r="D223" s="99"/>
      <c r="E223" s="112"/>
      <c r="F223" s="99"/>
      <c r="G223" s="99"/>
      <c r="H223" s="99"/>
      <c r="I223" s="99"/>
      <c r="J223" s="167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ht="15.75" customHeight="1">
      <c r="A224" s="99"/>
      <c r="B224" s="184"/>
      <c r="C224" s="99"/>
      <c r="D224" s="99"/>
      <c r="E224" s="112"/>
      <c r="F224" s="99"/>
      <c r="G224" s="99"/>
      <c r="H224" s="99"/>
      <c r="I224" s="99"/>
      <c r="J224" s="167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ht="15.75" customHeight="1">
      <c r="A225" s="99"/>
      <c r="B225" s="184"/>
      <c r="C225" s="99"/>
      <c r="D225" s="99"/>
      <c r="E225" s="112"/>
      <c r="F225" s="99"/>
      <c r="G225" s="99"/>
      <c r="H225" s="99"/>
      <c r="I225" s="99"/>
      <c r="J225" s="167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ht="15.75" customHeight="1">
      <c r="A226" s="99"/>
      <c r="B226" s="184"/>
      <c r="C226" s="99"/>
      <c r="D226" s="99"/>
      <c r="E226" s="112"/>
      <c r="F226" s="99"/>
      <c r="G226" s="99"/>
      <c r="H226" s="99"/>
      <c r="I226" s="99"/>
      <c r="J226" s="167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ht="15.75" customHeight="1">
      <c r="A227" s="99"/>
      <c r="B227" s="184"/>
      <c r="C227" s="99"/>
      <c r="D227" s="99"/>
      <c r="E227" s="112"/>
      <c r="F227" s="99"/>
      <c r="G227" s="99"/>
      <c r="H227" s="99"/>
      <c r="I227" s="99"/>
      <c r="J227" s="167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ht="15.75" customHeight="1">
      <c r="A228" s="99"/>
      <c r="B228" s="184"/>
      <c r="C228" s="99"/>
      <c r="D228" s="99"/>
      <c r="E228" s="112"/>
      <c r="F228" s="99"/>
      <c r="G228" s="99"/>
      <c r="H228" s="99"/>
      <c r="I228" s="99"/>
      <c r="J228" s="167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ht="15.75" customHeight="1">
      <c r="A229" s="99"/>
      <c r="B229" s="184"/>
      <c r="C229" s="99"/>
      <c r="D229" s="99"/>
      <c r="E229" s="112"/>
      <c r="F229" s="99"/>
      <c r="G229" s="99"/>
      <c r="H229" s="99"/>
      <c r="I229" s="99"/>
      <c r="J229" s="167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ht="15.75" customHeight="1">
      <c r="A230" s="99"/>
      <c r="B230" s="184"/>
      <c r="C230" s="99"/>
      <c r="D230" s="99"/>
      <c r="E230" s="112"/>
      <c r="F230" s="99"/>
      <c r="G230" s="99"/>
      <c r="H230" s="99"/>
      <c r="I230" s="99"/>
      <c r="J230" s="167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ht="15.75" customHeight="1">
      <c r="A231" s="99"/>
      <c r="B231" s="184"/>
      <c r="C231" s="99"/>
      <c r="D231" s="99"/>
      <c r="E231" s="112"/>
      <c r="F231" s="99"/>
      <c r="G231" s="99"/>
      <c r="H231" s="99"/>
      <c r="I231" s="99"/>
      <c r="J231" s="167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ht="15.75" customHeight="1">
      <c r="A232" s="99"/>
      <c r="B232" s="184"/>
      <c r="C232" s="99"/>
      <c r="D232" s="99"/>
      <c r="E232" s="112"/>
      <c r="F232" s="99"/>
      <c r="G232" s="99"/>
      <c r="H232" s="99"/>
      <c r="I232" s="99"/>
      <c r="J232" s="167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ht="15.75" customHeight="1">
      <c r="A233" s="99"/>
      <c r="B233" s="184"/>
      <c r="C233" s="99"/>
      <c r="D233" s="99"/>
      <c r="E233" s="112"/>
      <c r="F233" s="99"/>
      <c r="G233" s="99"/>
      <c r="H233" s="99"/>
      <c r="I233" s="99"/>
      <c r="J233" s="167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ht="15.75" customHeight="1">
      <c r="A234" s="99"/>
      <c r="B234" s="184"/>
      <c r="C234" s="99"/>
      <c r="D234" s="99"/>
      <c r="E234" s="112"/>
      <c r="F234" s="99"/>
      <c r="G234" s="99"/>
      <c r="H234" s="99"/>
      <c r="I234" s="99"/>
      <c r="J234" s="167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ht="15.75" customHeight="1">
      <c r="A235" s="99"/>
      <c r="B235" s="184"/>
      <c r="C235" s="99"/>
      <c r="D235" s="99"/>
      <c r="E235" s="112"/>
      <c r="F235" s="99"/>
      <c r="G235" s="99"/>
      <c r="H235" s="99"/>
      <c r="I235" s="99"/>
      <c r="J235" s="167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ht="15.75" customHeight="1">
      <c r="A236" s="99"/>
      <c r="B236" s="184"/>
      <c r="C236" s="99"/>
      <c r="D236" s="99"/>
      <c r="E236" s="112"/>
      <c r="F236" s="99"/>
      <c r="G236" s="99"/>
      <c r="H236" s="99"/>
      <c r="I236" s="99"/>
      <c r="J236" s="167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ht="15.75" customHeight="1">
      <c r="A237" s="99"/>
      <c r="B237" s="184"/>
      <c r="C237" s="99"/>
      <c r="D237" s="99"/>
      <c r="E237" s="112"/>
      <c r="F237" s="99"/>
      <c r="G237" s="99"/>
      <c r="H237" s="99"/>
      <c r="I237" s="99"/>
      <c r="J237" s="167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ht="15.75" customHeight="1">
      <c r="A238" s="99"/>
      <c r="B238" s="184"/>
      <c r="C238" s="99"/>
      <c r="D238" s="99"/>
      <c r="E238" s="112"/>
      <c r="F238" s="99"/>
      <c r="G238" s="99"/>
      <c r="H238" s="99"/>
      <c r="I238" s="99"/>
      <c r="J238" s="167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ht="15.75" customHeight="1">
      <c r="A239" s="99"/>
      <c r="B239" s="184"/>
      <c r="C239" s="99"/>
      <c r="D239" s="99"/>
      <c r="E239" s="112"/>
      <c r="F239" s="99"/>
      <c r="G239" s="99"/>
      <c r="H239" s="99"/>
      <c r="I239" s="99"/>
      <c r="J239" s="167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ht="15.75" customHeight="1">
      <c r="A240" s="99"/>
      <c r="B240" s="184"/>
      <c r="C240" s="99"/>
      <c r="D240" s="99"/>
      <c r="E240" s="112"/>
      <c r="F240" s="99"/>
      <c r="G240" s="99"/>
      <c r="H240" s="99"/>
      <c r="I240" s="99"/>
      <c r="J240" s="167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ht="15.75" customHeight="1">
      <c r="A241" s="99"/>
      <c r="B241" s="184"/>
      <c r="C241" s="99"/>
      <c r="D241" s="99"/>
      <c r="E241" s="112"/>
      <c r="F241" s="99"/>
      <c r="G241" s="99"/>
      <c r="H241" s="99"/>
      <c r="I241" s="99"/>
      <c r="J241" s="167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ht="15.75" customHeight="1">
      <c r="A242" s="99"/>
      <c r="B242" s="184"/>
      <c r="C242" s="99"/>
      <c r="D242" s="99"/>
      <c r="E242" s="112"/>
      <c r="F242" s="99"/>
      <c r="G242" s="99"/>
      <c r="H242" s="99"/>
      <c r="I242" s="99"/>
      <c r="J242" s="167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ht="15.75" customHeight="1">
      <c r="A243" s="99"/>
      <c r="B243" s="184"/>
      <c r="C243" s="99"/>
      <c r="D243" s="99"/>
      <c r="E243" s="112"/>
      <c r="F243" s="99"/>
      <c r="G243" s="99"/>
      <c r="H243" s="99"/>
      <c r="I243" s="99"/>
      <c r="J243" s="167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ht="15.75" customHeight="1">
      <c r="A244" s="99"/>
      <c r="B244" s="184"/>
      <c r="C244" s="99"/>
      <c r="D244" s="99"/>
      <c r="E244" s="112"/>
      <c r="F244" s="99"/>
      <c r="G244" s="99"/>
      <c r="H244" s="99"/>
      <c r="I244" s="99"/>
      <c r="J244" s="167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ht="15.75" customHeight="1">
      <c r="A245" s="99"/>
      <c r="B245" s="184"/>
      <c r="C245" s="99"/>
      <c r="D245" s="99"/>
      <c r="E245" s="112"/>
      <c r="F245" s="99"/>
      <c r="G245" s="99"/>
      <c r="H245" s="99"/>
      <c r="I245" s="99"/>
      <c r="J245" s="167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ht="15.75" customHeight="1">
      <c r="A246" s="99"/>
      <c r="B246" s="184"/>
      <c r="C246" s="99"/>
      <c r="D246" s="99"/>
      <c r="E246" s="112"/>
      <c r="F246" s="99"/>
      <c r="G246" s="99"/>
      <c r="H246" s="99"/>
      <c r="I246" s="99"/>
      <c r="J246" s="167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ht="15.75" customHeight="1">
      <c r="A247" s="99"/>
      <c r="B247" s="184"/>
      <c r="C247" s="99"/>
      <c r="D247" s="99"/>
      <c r="E247" s="112"/>
      <c r="F247" s="99"/>
      <c r="G247" s="99"/>
      <c r="H247" s="99"/>
      <c r="I247" s="99"/>
      <c r="J247" s="167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ht="15.75" customHeight="1">
      <c r="A248" s="99"/>
      <c r="B248" s="184"/>
      <c r="C248" s="99"/>
      <c r="D248" s="99"/>
      <c r="E248" s="112"/>
      <c r="F248" s="99"/>
      <c r="G248" s="99"/>
      <c r="H248" s="99"/>
      <c r="I248" s="99"/>
      <c r="J248" s="167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ht="15.75" customHeight="1">
      <c r="A249" s="99"/>
      <c r="B249" s="184"/>
      <c r="C249" s="99"/>
      <c r="D249" s="99"/>
      <c r="E249" s="112"/>
      <c r="F249" s="99"/>
      <c r="G249" s="99"/>
      <c r="H249" s="99"/>
      <c r="I249" s="99"/>
      <c r="J249" s="167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ht="15.75" customHeight="1">
      <c r="A250" s="99"/>
      <c r="B250" s="184"/>
      <c r="C250" s="99"/>
      <c r="D250" s="99"/>
      <c r="E250" s="112"/>
      <c r="F250" s="99"/>
      <c r="G250" s="99"/>
      <c r="H250" s="99"/>
      <c r="I250" s="99"/>
      <c r="J250" s="167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ht="15.75" customHeight="1">
      <c r="A251" s="99"/>
      <c r="B251" s="184"/>
      <c r="C251" s="99"/>
      <c r="D251" s="99"/>
      <c r="E251" s="112"/>
      <c r="F251" s="99"/>
      <c r="G251" s="99"/>
      <c r="H251" s="99"/>
      <c r="I251" s="99"/>
      <c r="J251" s="167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ht="15.75" customHeight="1">
      <c r="A252" s="99"/>
      <c r="B252" s="184"/>
      <c r="C252" s="99"/>
      <c r="D252" s="99"/>
      <c r="E252" s="112"/>
      <c r="F252" s="99"/>
      <c r="G252" s="99"/>
      <c r="H252" s="99"/>
      <c r="I252" s="99"/>
      <c r="J252" s="167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ht="15.75" customHeight="1">
      <c r="A253" s="99"/>
      <c r="B253" s="184"/>
      <c r="C253" s="99"/>
      <c r="D253" s="99"/>
      <c r="E253" s="112"/>
      <c r="F253" s="99"/>
      <c r="G253" s="99"/>
      <c r="H253" s="99"/>
      <c r="I253" s="99"/>
      <c r="J253" s="167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ht="15.75" customHeight="1">
      <c r="A254" s="99"/>
      <c r="B254" s="184"/>
      <c r="C254" s="99"/>
      <c r="D254" s="99"/>
      <c r="E254" s="112"/>
      <c r="F254" s="99"/>
      <c r="G254" s="99"/>
      <c r="H254" s="99"/>
      <c r="I254" s="99"/>
      <c r="J254" s="167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ht="15.75" customHeight="1">
      <c r="A255" s="99"/>
      <c r="B255" s="184"/>
      <c r="C255" s="99"/>
      <c r="D255" s="99"/>
      <c r="E255" s="112"/>
      <c r="F255" s="99"/>
      <c r="G255" s="99"/>
      <c r="H255" s="99"/>
      <c r="I255" s="99"/>
      <c r="J255" s="167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ht="15.75" customHeight="1">
      <c r="A256" s="99"/>
      <c r="B256" s="184"/>
      <c r="C256" s="99"/>
      <c r="D256" s="99"/>
      <c r="E256" s="112"/>
      <c r="F256" s="99"/>
      <c r="G256" s="99"/>
      <c r="H256" s="99"/>
      <c r="I256" s="99"/>
      <c r="J256" s="167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ht="15.75" customHeight="1">
      <c r="A257" s="99"/>
      <c r="B257" s="184"/>
      <c r="C257" s="99"/>
      <c r="D257" s="99"/>
      <c r="E257" s="112"/>
      <c r="F257" s="99"/>
      <c r="G257" s="99"/>
      <c r="H257" s="99"/>
      <c r="I257" s="99"/>
      <c r="J257" s="167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ht="15.75" customHeight="1">
      <c r="A258" s="99"/>
      <c r="B258" s="184"/>
      <c r="C258" s="99"/>
      <c r="D258" s="99"/>
      <c r="E258" s="112"/>
      <c r="F258" s="99"/>
      <c r="G258" s="99"/>
      <c r="H258" s="99"/>
      <c r="I258" s="99"/>
      <c r="J258" s="167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ht="15.75" customHeight="1">
      <c r="A259" s="99"/>
      <c r="B259" s="184"/>
      <c r="C259" s="99"/>
      <c r="D259" s="99"/>
      <c r="E259" s="112"/>
      <c r="F259" s="99"/>
      <c r="G259" s="99"/>
      <c r="H259" s="99"/>
      <c r="I259" s="99"/>
      <c r="J259" s="167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ht="15.75" customHeight="1">
      <c r="A260" s="99"/>
      <c r="B260" s="184"/>
      <c r="C260" s="99"/>
      <c r="D260" s="99"/>
      <c r="E260" s="112"/>
      <c r="F260" s="99"/>
      <c r="G260" s="99"/>
      <c r="H260" s="99"/>
      <c r="I260" s="99"/>
      <c r="J260" s="167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ht="15.75" customHeight="1">
      <c r="A261" s="99"/>
      <c r="B261" s="184"/>
      <c r="C261" s="99"/>
      <c r="D261" s="99"/>
      <c r="E261" s="112"/>
      <c r="F261" s="99"/>
      <c r="G261" s="99"/>
      <c r="H261" s="99"/>
      <c r="I261" s="99"/>
      <c r="J261" s="167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ht="15.75" customHeight="1">
      <c r="A262" s="99"/>
      <c r="B262" s="184"/>
      <c r="C262" s="99"/>
      <c r="D262" s="99"/>
      <c r="E262" s="112"/>
      <c r="F262" s="99"/>
      <c r="G262" s="99"/>
      <c r="H262" s="99"/>
      <c r="I262" s="99"/>
      <c r="J262" s="167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ht="15.75" customHeight="1">
      <c r="A263" s="99"/>
      <c r="B263" s="184"/>
      <c r="C263" s="99"/>
      <c r="D263" s="99"/>
      <c r="E263" s="112"/>
      <c r="F263" s="99"/>
      <c r="G263" s="99"/>
      <c r="H263" s="99"/>
      <c r="I263" s="99"/>
      <c r="J263" s="167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ht="15.75" customHeight="1">
      <c r="A264" s="99"/>
      <c r="B264" s="184"/>
      <c r="C264" s="99"/>
      <c r="D264" s="99"/>
      <c r="E264" s="112"/>
      <c r="F264" s="99"/>
      <c r="G264" s="99"/>
      <c r="H264" s="99"/>
      <c r="I264" s="99"/>
      <c r="J264" s="167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ht="15.75" customHeight="1">
      <c r="A265" s="99"/>
      <c r="B265" s="184"/>
      <c r="C265" s="99"/>
      <c r="D265" s="99"/>
      <c r="E265" s="112"/>
      <c r="F265" s="99"/>
      <c r="G265" s="99"/>
      <c r="H265" s="99"/>
      <c r="I265" s="99"/>
      <c r="J265" s="167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ht="15.75" customHeight="1">
      <c r="A266" s="99"/>
      <c r="B266" s="184"/>
      <c r="C266" s="99"/>
      <c r="D266" s="99"/>
      <c r="E266" s="112"/>
      <c r="F266" s="99"/>
      <c r="G266" s="99"/>
      <c r="H266" s="99"/>
      <c r="I266" s="99"/>
      <c r="J266" s="167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ht="15.75" customHeight="1">
      <c r="A267" s="99"/>
      <c r="B267" s="184"/>
      <c r="C267" s="99"/>
      <c r="D267" s="99"/>
      <c r="E267" s="112"/>
      <c r="F267" s="99"/>
      <c r="G267" s="99"/>
      <c r="H267" s="99"/>
      <c r="I267" s="99"/>
      <c r="J267" s="167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ht="15.75" customHeight="1">
      <c r="A268" s="99"/>
      <c r="B268" s="184"/>
      <c r="C268" s="99"/>
      <c r="D268" s="99"/>
      <c r="E268" s="112"/>
      <c r="F268" s="99"/>
      <c r="G268" s="99"/>
      <c r="H268" s="99"/>
      <c r="I268" s="99"/>
      <c r="J268" s="167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ht="15.75" customHeight="1">
      <c r="A269" s="99"/>
      <c r="B269" s="184"/>
      <c r="C269" s="99"/>
      <c r="D269" s="99"/>
      <c r="E269" s="112"/>
      <c r="F269" s="99"/>
      <c r="G269" s="99"/>
      <c r="H269" s="99"/>
      <c r="I269" s="99"/>
      <c r="J269" s="167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ht="15.75" customHeight="1">
      <c r="A270" s="99"/>
      <c r="B270" s="184"/>
      <c r="C270" s="99"/>
      <c r="D270" s="99"/>
      <c r="E270" s="112"/>
      <c r="F270" s="99"/>
      <c r="G270" s="99"/>
      <c r="H270" s="99"/>
      <c r="I270" s="99"/>
      <c r="J270" s="167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ht="15.75" customHeight="1">
      <c r="A271" s="99"/>
      <c r="B271" s="184"/>
      <c r="C271" s="99"/>
      <c r="D271" s="99"/>
      <c r="E271" s="112"/>
      <c r="F271" s="99"/>
      <c r="G271" s="99"/>
      <c r="H271" s="99"/>
      <c r="I271" s="99"/>
      <c r="J271" s="167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ht="15.75" customHeight="1">
      <c r="A272" s="99"/>
      <c r="B272" s="184"/>
      <c r="C272" s="99"/>
      <c r="D272" s="99"/>
      <c r="E272" s="112"/>
      <c r="F272" s="99"/>
      <c r="G272" s="99"/>
      <c r="H272" s="99"/>
      <c r="I272" s="99"/>
      <c r="J272" s="167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ht="15.75" customHeight="1">
      <c r="A273" s="99"/>
      <c r="B273" s="184"/>
      <c r="C273" s="99"/>
      <c r="D273" s="99"/>
      <c r="E273" s="112"/>
      <c r="F273" s="99"/>
      <c r="G273" s="99"/>
      <c r="H273" s="99"/>
      <c r="I273" s="99"/>
      <c r="J273" s="167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ht="15.75" customHeight="1">
      <c r="A274" s="99"/>
      <c r="B274" s="184"/>
      <c r="C274" s="99"/>
      <c r="D274" s="99"/>
      <c r="E274" s="112"/>
      <c r="F274" s="99"/>
      <c r="G274" s="99"/>
      <c r="H274" s="99"/>
      <c r="I274" s="99"/>
      <c r="J274" s="167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ht="15.75" customHeight="1">
      <c r="A275" s="99"/>
      <c r="B275" s="184"/>
      <c r="C275" s="99"/>
      <c r="D275" s="99"/>
      <c r="E275" s="112"/>
      <c r="F275" s="99"/>
      <c r="G275" s="99"/>
      <c r="H275" s="99"/>
      <c r="I275" s="99"/>
      <c r="J275" s="167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ht="15.75" customHeight="1">
      <c r="A276" s="99"/>
      <c r="B276" s="184"/>
      <c r="C276" s="99"/>
      <c r="D276" s="99"/>
      <c r="E276" s="112"/>
      <c r="F276" s="99"/>
      <c r="G276" s="99"/>
      <c r="H276" s="99"/>
      <c r="I276" s="99"/>
      <c r="J276" s="167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ht="15.75" customHeight="1">
      <c r="A277" s="99"/>
      <c r="B277" s="184"/>
      <c r="C277" s="99"/>
      <c r="D277" s="99"/>
      <c r="E277" s="112"/>
      <c r="F277" s="99"/>
      <c r="G277" s="99"/>
      <c r="H277" s="99"/>
      <c r="I277" s="99"/>
      <c r="J277" s="167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ht="15.75" customHeight="1">
      <c r="A278" s="99"/>
      <c r="B278" s="184"/>
      <c r="C278" s="99"/>
      <c r="D278" s="99"/>
      <c r="E278" s="112"/>
      <c r="F278" s="99"/>
      <c r="G278" s="99"/>
      <c r="H278" s="99"/>
      <c r="I278" s="99"/>
      <c r="J278" s="167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ht="15.75" customHeight="1">
      <c r="A279" s="99"/>
      <c r="B279" s="184"/>
      <c r="C279" s="99"/>
      <c r="D279" s="99"/>
      <c r="E279" s="112"/>
      <c r="F279" s="99"/>
      <c r="G279" s="99"/>
      <c r="H279" s="99"/>
      <c r="I279" s="99"/>
      <c r="J279" s="167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ht="15.75" customHeight="1">
      <c r="A280" s="99"/>
      <c r="B280" s="184"/>
      <c r="C280" s="99"/>
      <c r="D280" s="99"/>
      <c r="E280" s="112"/>
      <c r="F280" s="99"/>
      <c r="G280" s="99"/>
      <c r="H280" s="99"/>
      <c r="I280" s="99"/>
      <c r="J280" s="167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ht="15.75" customHeight="1">
      <c r="A281" s="99"/>
      <c r="B281" s="184"/>
      <c r="C281" s="99"/>
      <c r="D281" s="99"/>
      <c r="E281" s="112"/>
      <c r="F281" s="99"/>
      <c r="G281" s="99"/>
      <c r="H281" s="99"/>
      <c r="I281" s="99"/>
      <c r="J281" s="167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ht="15.75" customHeight="1">
      <c r="A282" s="99"/>
      <c r="B282" s="184"/>
      <c r="C282" s="99"/>
      <c r="D282" s="99"/>
      <c r="E282" s="112"/>
      <c r="F282" s="99"/>
      <c r="G282" s="99"/>
      <c r="H282" s="99"/>
      <c r="I282" s="99"/>
      <c r="J282" s="167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ht="15.75" customHeight="1">
      <c r="A283" s="99"/>
      <c r="B283" s="184"/>
      <c r="C283" s="99"/>
      <c r="D283" s="99"/>
      <c r="E283" s="112"/>
      <c r="F283" s="99"/>
      <c r="G283" s="99"/>
      <c r="H283" s="99"/>
      <c r="I283" s="99"/>
      <c r="J283" s="167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ht="15.75" customHeight="1">
      <c r="A284" s="99"/>
      <c r="B284" s="184"/>
      <c r="C284" s="99"/>
      <c r="D284" s="99"/>
      <c r="E284" s="112"/>
      <c r="F284" s="99"/>
      <c r="G284" s="99"/>
      <c r="H284" s="99"/>
      <c r="I284" s="99"/>
      <c r="J284" s="167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ht="15.75" customHeight="1">
      <c r="A285" s="99"/>
      <c r="B285" s="184"/>
      <c r="C285" s="99"/>
      <c r="D285" s="99"/>
      <c r="E285" s="112"/>
      <c r="F285" s="99"/>
      <c r="G285" s="99"/>
      <c r="H285" s="99"/>
      <c r="I285" s="99"/>
      <c r="J285" s="167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ht="15.75" customHeight="1">
      <c r="A286" s="99"/>
      <c r="B286" s="184"/>
      <c r="C286" s="99"/>
      <c r="D286" s="99"/>
      <c r="E286" s="112"/>
      <c r="F286" s="99"/>
      <c r="G286" s="99"/>
      <c r="H286" s="99"/>
      <c r="I286" s="99"/>
      <c r="J286" s="167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ht="15.75" customHeight="1">
      <c r="A287" s="99"/>
      <c r="B287" s="184"/>
      <c r="C287" s="99"/>
      <c r="D287" s="99"/>
      <c r="E287" s="112"/>
      <c r="F287" s="99"/>
      <c r="G287" s="99"/>
      <c r="H287" s="99"/>
      <c r="I287" s="99"/>
      <c r="J287" s="167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ht="15.75" customHeight="1">
      <c r="A288" s="99"/>
      <c r="B288" s="184"/>
      <c r="C288" s="99"/>
      <c r="D288" s="99"/>
      <c r="E288" s="112"/>
      <c r="F288" s="99"/>
      <c r="G288" s="99"/>
      <c r="H288" s="99"/>
      <c r="I288" s="99"/>
      <c r="J288" s="167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ht="15.75" customHeight="1">
      <c r="A289" s="99"/>
      <c r="B289" s="184"/>
      <c r="C289" s="99"/>
      <c r="D289" s="99"/>
      <c r="E289" s="112"/>
      <c r="F289" s="99"/>
      <c r="G289" s="99"/>
      <c r="H289" s="99"/>
      <c r="I289" s="99"/>
      <c r="J289" s="167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ht="15.75" customHeight="1">
      <c r="A290" s="99"/>
      <c r="B290" s="184"/>
      <c r="C290" s="99"/>
      <c r="D290" s="99"/>
      <c r="E290" s="112"/>
      <c r="F290" s="99"/>
      <c r="G290" s="99"/>
      <c r="H290" s="99"/>
      <c r="I290" s="99"/>
      <c r="J290" s="167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ht="15.75" customHeight="1">
      <c r="A291" s="99"/>
      <c r="B291" s="184"/>
      <c r="C291" s="99"/>
      <c r="D291" s="99"/>
      <c r="E291" s="112"/>
      <c r="F291" s="99"/>
      <c r="G291" s="99"/>
      <c r="H291" s="99"/>
      <c r="I291" s="99"/>
      <c r="J291" s="167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ht="15.75" customHeight="1">
      <c r="A292" s="99"/>
      <c r="B292" s="184"/>
      <c r="C292" s="99"/>
      <c r="D292" s="99"/>
      <c r="E292" s="112"/>
      <c r="F292" s="99"/>
      <c r="G292" s="99"/>
      <c r="H292" s="99"/>
      <c r="I292" s="99"/>
      <c r="J292" s="167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ht="15.75" customHeight="1">
      <c r="A293" s="99"/>
      <c r="B293" s="184"/>
      <c r="C293" s="99"/>
      <c r="D293" s="99"/>
      <c r="E293" s="112"/>
      <c r="F293" s="99"/>
      <c r="G293" s="99"/>
      <c r="H293" s="99"/>
      <c r="I293" s="99"/>
      <c r="J293" s="167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ht="15.75" customHeight="1">
      <c r="A294" s="99"/>
      <c r="B294" s="184"/>
      <c r="C294" s="99"/>
      <c r="D294" s="99"/>
      <c r="E294" s="112"/>
      <c r="F294" s="99"/>
      <c r="G294" s="99"/>
      <c r="H294" s="99"/>
      <c r="I294" s="99"/>
      <c r="J294" s="167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ht="15.75" customHeight="1">
      <c r="A295" s="99"/>
      <c r="B295" s="184"/>
      <c r="C295" s="99"/>
      <c r="D295" s="99"/>
      <c r="E295" s="112"/>
      <c r="F295" s="99"/>
      <c r="G295" s="99"/>
      <c r="H295" s="99"/>
      <c r="I295" s="99"/>
      <c r="J295" s="167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ht="15.75" customHeight="1">
      <c r="A296" s="99"/>
      <c r="B296" s="184"/>
      <c r="C296" s="99"/>
      <c r="D296" s="99"/>
      <c r="E296" s="112"/>
      <c r="F296" s="99"/>
      <c r="G296" s="99"/>
      <c r="H296" s="99"/>
      <c r="I296" s="99"/>
      <c r="J296" s="167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ht="15.75" customHeight="1">
      <c r="A297" s="99"/>
      <c r="B297" s="184"/>
      <c r="C297" s="99"/>
      <c r="D297" s="99"/>
      <c r="E297" s="112"/>
      <c r="F297" s="99"/>
      <c r="G297" s="99"/>
      <c r="H297" s="99"/>
      <c r="I297" s="99"/>
      <c r="J297" s="167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ht="15.75" customHeight="1">
      <c r="A298" s="99"/>
      <c r="B298" s="184"/>
      <c r="C298" s="99"/>
      <c r="D298" s="99"/>
      <c r="E298" s="112"/>
      <c r="F298" s="99"/>
      <c r="G298" s="99"/>
      <c r="H298" s="99"/>
      <c r="I298" s="99"/>
      <c r="J298" s="167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ht="15.75" customHeight="1">
      <c r="A299" s="99"/>
      <c r="B299" s="184"/>
      <c r="C299" s="99"/>
      <c r="D299" s="99"/>
      <c r="E299" s="112"/>
      <c r="F299" s="99"/>
      <c r="G299" s="99"/>
      <c r="H299" s="99"/>
      <c r="I299" s="99"/>
      <c r="J299" s="167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ht="15.75" customHeight="1">
      <c r="A300" s="99"/>
      <c r="B300" s="184"/>
      <c r="C300" s="99"/>
      <c r="D300" s="99"/>
      <c r="E300" s="112"/>
      <c r="F300" s="99"/>
      <c r="G300" s="99"/>
      <c r="H300" s="99"/>
      <c r="I300" s="99"/>
      <c r="J300" s="167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ht="15.75" customHeight="1">
      <c r="A301" s="99"/>
      <c r="B301" s="184"/>
      <c r="C301" s="99"/>
      <c r="D301" s="99"/>
      <c r="E301" s="112"/>
      <c r="F301" s="99"/>
      <c r="G301" s="99"/>
      <c r="H301" s="99"/>
      <c r="I301" s="99"/>
      <c r="J301" s="167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ht="15.75" customHeight="1">
      <c r="A302" s="99"/>
      <c r="B302" s="184"/>
      <c r="C302" s="99"/>
      <c r="D302" s="99"/>
      <c r="E302" s="112"/>
      <c r="F302" s="99"/>
      <c r="G302" s="99"/>
      <c r="H302" s="99"/>
      <c r="I302" s="99"/>
      <c r="J302" s="167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ht="15.75" customHeight="1">
      <c r="A303" s="99"/>
      <c r="B303" s="184"/>
      <c r="C303" s="99"/>
      <c r="D303" s="99"/>
      <c r="E303" s="112"/>
      <c r="F303" s="99"/>
      <c r="G303" s="99"/>
      <c r="H303" s="99"/>
      <c r="I303" s="99"/>
      <c r="J303" s="167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ht="15.75" customHeight="1">
      <c r="A304" s="99"/>
      <c r="B304" s="184"/>
      <c r="C304" s="99"/>
      <c r="D304" s="99"/>
      <c r="E304" s="112"/>
      <c r="F304" s="99"/>
      <c r="G304" s="99"/>
      <c r="H304" s="99"/>
      <c r="I304" s="99"/>
      <c r="J304" s="167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ht="15.75" customHeight="1">
      <c r="A305" s="99"/>
      <c r="B305" s="184"/>
      <c r="C305" s="99"/>
      <c r="D305" s="99"/>
      <c r="E305" s="112"/>
      <c r="F305" s="99"/>
      <c r="G305" s="99"/>
      <c r="H305" s="99"/>
      <c r="I305" s="99"/>
      <c r="J305" s="167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ht="15.75" customHeight="1">
      <c r="A306" s="99"/>
      <c r="B306" s="184"/>
      <c r="C306" s="99"/>
      <c r="D306" s="99"/>
      <c r="E306" s="112"/>
      <c r="F306" s="99"/>
      <c r="G306" s="99"/>
      <c r="H306" s="99"/>
      <c r="I306" s="99"/>
      <c r="J306" s="167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ht="15.75" customHeight="1">
      <c r="A307" s="99"/>
      <c r="B307" s="184"/>
      <c r="C307" s="99"/>
      <c r="D307" s="99"/>
      <c r="E307" s="112"/>
      <c r="F307" s="99"/>
      <c r="G307" s="99"/>
      <c r="H307" s="99"/>
      <c r="I307" s="99"/>
      <c r="J307" s="167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ht="15.75" customHeight="1">
      <c r="A308" s="99"/>
      <c r="B308" s="184"/>
      <c r="C308" s="99"/>
      <c r="D308" s="99"/>
      <c r="E308" s="112"/>
      <c r="F308" s="99"/>
      <c r="G308" s="99"/>
      <c r="H308" s="99"/>
      <c r="I308" s="99"/>
      <c r="J308" s="167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ht="15.75" customHeight="1">
      <c r="A309" s="99"/>
      <c r="B309" s="184"/>
      <c r="C309" s="99"/>
      <c r="D309" s="99"/>
      <c r="E309" s="112"/>
      <c r="F309" s="99"/>
      <c r="G309" s="99"/>
      <c r="H309" s="99"/>
      <c r="I309" s="99"/>
      <c r="J309" s="167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ht="15.75" customHeight="1">
      <c r="A310" s="99"/>
      <c r="B310" s="184"/>
      <c r="C310" s="99"/>
      <c r="D310" s="99"/>
      <c r="E310" s="112"/>
      <c r="F310" s="99"/>
      <c r="G310" s="99"/>
      <c r="H310" s="99"/>
      <c r="I310" s="99"/>
      <c r="J310" s="167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ht="15.75" customHeight="1">
      <c r="A311" s="99"/>
      <c r="B311" s="184"/>
      <c r="C311" s="99"/>
      <c r="D311" s="99"/>
      <c r="E311" s="112"/>
      <c r="F311" s="99"/>
      <c r="G311" s="99"/>
      <c r="H311" s="99"/>
      <c r="I311" s="99"/>
      <c r="J311" s="167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ht="15.75" customHeight="1">
      <c r="A312" s="99"/>
      <c r="B312" s="184"/>
      <c r="C312" s="99"/>
      <c r="D312" s="99"/>
      <c r="E312" s="112"/>
      <c r="F312" s="99"/>
      <c r="G312" s="99"/>
      <c r="H312" s="99"/>
      <c r="I312" s="99"/>
      <c r="J312" s="167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ht="15.75" customHeight="1">
      <c r="A313" s="99"/>
      <c r="B313" s="184"/>
      <c r="C313" s="99"/>
      <c r="D313" s="99"/>
      <c r="E313" s="112"/>
      <c r="F313" s="99"/>
      <c r="G313" s="99"/>
      <c r="H313" s="99"/>
      <c r="I313" s="99"/>
      <c r="J313" s="167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ht="15.75" customHeight="1">
      <c r="A314" s="99"/>
      <c r="B314" s="184"/>
      <c r="C314" s="99"/>
      <c r="D314" s="99"/>
      <c r="E314" s="112"/>
      <c r="F314" s="99"/>
      <c r="G314" s="99"/>
      <c r="H314" s="99"/>
      <c r="I314" s="99"/>
      <c r="J314" s="167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ht="15.75" customHeight="1">
      <c r="A315" s="99"/>
      <c r="B315" s="184"/>
      <c r="C315" s="99"/>
      <c r="D315" s="99"/>
      <c r="E315" s="112"/>
      <c r="F315" s="99"/>
      <c r="G315" s="99"/>
      <c r="H315" s="99"/>
      <c r="I315" s="99"/>
      <c r="J315" s="167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ht="15.75" customHeight="1">
      <c r="A316" s="99"/>
      <c r="B316" s="184"/>
      <c r="C316" s="99"/>
      <c r="D316" s="99"/>
      <c r="E316" s="112"/>
      <c r="F316" s="99"/>
      <c r="G316" s="99"/>
      <c r="H316" s="99"/>
      <c r="I316" s="99"/>
      <c r="J316" s="167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ht="15.75" customHeight="1">
      <c r="A317" s="99"/>
      <c r="B317" s="184"/>
      <c r="C317" s="99"/>
      <c r="D317" s="99"/>
      <c r="E317" s="112"/>
      <c r="F317" s="99"/>
      <c r="G317" s="99"/>
      <c r="H317" s="99"/>
      <c r="I317" s="99"/>
      <c r="J317" s="167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ht="15.75" customHeight="1">
      <c r="A318" s="99"/>
      <c r="B318" s="184"/>
      <c r="C318" s="99"/>
      <c r="D318" s="99"/>
      <c r="E318" s="112"/>
      <c r="F318" s="99"/>
      <c r="G318" s="99"/>
      <c r="H318" s="99"/>
      <c r="I318" s="99"/>
      <c r="J318" s="167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ht="15.75" customHeight="1">
      <c r="A319" s="99"/>
      <c r="B319" s="184"/>
      <c r="C319" s="99"/>
      <c r="D319" s="99"/>
      <c r="E319" s="112"/>
      <c r="F319" s="99"/>
      <c r="G319" s="99"/>
      <c r="H319" s="99"/>
      <c r="I319" s="99"/>
      <c r="J319" s="167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ht="15.75" customHeight="1">
      <c r="A320" s="99"/>
      <c r="B320" s="184"/>
      <c r="C320" s="99"/>
      <c r="D320" s="99"/>
      <c r="E320" s="112"/>
      <c r="F320" s="99"/>
      <c r="G320" s="99"/>
      <c r="H320" s="99"/>
      <c r="I320" s="99"/>
      <c r="J320" s="167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ht="15.75" customHeight="1">
      <c r="A321" s="99"/>
      <c r="B321" s="184"/>
      <c r="C321" s="99"/>
      <c r="D321" s="99"/>
      <c r="E321" s="112"/>
      <c r="F321" s="99"/>
      <c r="G321" s="99"/>
      <c r="H321" s="99"/>
      <c r="I321" s="99"/>
      <c r="J321" s="167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ht="15.75" customHeight="1">
      <c r="A322" s="99"/>
      <c r="B322" s="184"/>
      <c r="C322" s="99"/>
      <c r="D322" s="99"/>
      <c r="E322" s="112"/>
      <c r="F322" s="99"/>
      <c r="G322" s="99"/>
      <c r="H322" s="99"/>
      <c r="I322" s="99"/>
      <c r="J322" s="167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ht="15.75" customHeight="1">
      <c r="A323" s="99"/>
      <c r="B323" s="184"/>
      <c r="C323" s="99"/>
      <c r="D323" s="99"/>
      <c r="E323" s="112"/>
      <c r="F323" s="99"/>
      <c r="G323" s="99"/>
      <c r="H323" s="99"/>
      <c r="I323" s="99"/>
      <c r="J323" s="167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ht="15.75" customHeight="1">
      <c r="A324" s="99"/>
      <c r="B324" s="184"/>
      <c r="C324" s="99"/>
      <c r="D324" s="99"/>
      <c r="E324" s="112"/>
      <c r="F324" s="99"/>
      <c r="G324" s="99"/>
      <c r="H324" s="99"/>
      <c r="I324" s="99"/>
      <c r="J324" s="167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ht="15.75" customHeight="1">
      <c r="A325" s="99"/>
      <c r="B325" s="184"/>
      <c r="C325" s="99"/>
      <c r="D325" s="99"/>
      <c r="E325" s="112"/>
      <c r="F325" s="99"/>
      <c r="G325" s="99"/>
      <c r="H325" s="99"/>
      <c r="I325" s="99"/>
      <c r="J325" s="167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ht="15.75" customHeight="1">
      <c r="A326" s="99"/>
      <c r="B326" s="184"/>
      <c r="C326" s="99"/>
      <c r="D326" s="99"/>
      <c r="E326" s="112"/>
      <c r="F326" s="99"/>
      <c r="G326" s="99"/>
      <c r="H326" s="99"/>
      <c r="I326" s="99"/>
      <c r="J326" s="167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ht="15.75" customHeight="1">
      <c r="A327" s="99"/>
      <c r="B327" s="184"/>
      <c r="C327" s="99"/>
      <c r="D327" s="99"/>
      <c r="E327" s="112"/>
      <c r="F327" s="99"/>
      <c r="G327" s="99"/>
      <c r="H327" s="99"/>
      <c r="I327" s="99"/>
      <c r="J327" s="167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ht="15.75" customHeight="1">
      <c r="A328" s="99"/>
      <c r="B328" s="184"/>
      <c r="C328" s="99"/>
      <c r="D328" s="99"/>
      <c r="E328" s="112"/>
      <c r="F328" s="99"/>
      <c r="G328" s="99"/>
      <c r="H328" s="99"/>
      <c r="I328" s="99"/>
      <c r="J328" s="167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ht="15.75" customHeight="1">
      <c r="A329" s="99"/>
      <c r="B329" s="184"/>
      <c r="C329" s="99"/>
      <c r="D329" s="99"/>
      <c r="E329" s="112"/>
      <c r="F329" s="99"/>
      <c r="G329" s="99"/>
      <c r="H329" s="99"/>
      <c r="I329" s="99"/>
      <c r="J329" s="167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ht="15.75" customHeight="1">
      <c r="A330" s="99"/>
      <c r="B330" s="184"/>
      <c r="C330" s="99"/>
      <c r="D330" s="99"/>
      <c r="E330" s="112"/>
      <c r="F330" s="99"/>
      <c r="G330" s="99"/>
      <c r="H330" s="99"/>
      <c r="I330" s="99"/>
      <c r="J330" s="167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ht="15.75" customHeight="1">
      <c r="A331" s="99"/>
      <c r="B331" s="184"/>
      <c r="C331" s="99"/>
      <c r="D331" s="99"/>
      <c r="E331" s="112"/>
      <c r="F331" s="99"/>
      <c r="G331" s="99"/>
      <c r="H331" s="99"/>
      <c r="I331" s="99"/>
      <c r="J331" s="167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ht="15.75" customHeight="1">
      <c r="A332" s="99"/>
      <c r="B332" s="184"/>
      <c r="C332" s="99"/>
      <c r="D332" s="99"/>
      <c r="E332" s="112"/>
      <c r="F332" s="99"/>
      <c r="G332" s="99"/>
      <c r="H332" s="99"/>
      <c r="I332" s="99"/>
      <c r="J332" s="167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ht="15.75" customHeight="1">
      <c r="A333" s="99"/>
      <c r="B333" s="184"/>
      <c r="C333" s="99"/>
      <c r="D333" s="99"/>
      <c r="E333" s="112"/>
      <c r="F333" s="99"/>
      <c r="G333" s="99"/>
      <c r="H333" s="99"/>
      <c r="I333" s="99"/>
      <c r="J333" s="167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ht="15.75" customHeight="1">
      <c r="A334" s="99"/>
      <c r="B334" s="184"/>
      <c r="C334" s="99"/>
      <c r="D334" s="99"/>
      <c r="E334" s="112"/>
      <c r="F334" s="99"/>
      <c r="G334" s="99"/>
      <c r="H334" s="99"/>
      <c r="I334" s="99"/>
      <c r="J334" s="167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ht="15.75" customHeight="1">
      <c r="A335" s="99"/>
      <c r="B335" s="184"/>
      <c r="C335" s="99"/>
      <c r="D335" s="99"/>
      <c r="E335" s="112"/>
      <c r="F335" s="99"/>
      <c r="G335" s="99"/>
      <c r="H335" s="99"/>
      <c r="I335" s="99"/>
      <c r="J335" s="167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ht="15.75" customHeight="1">
      <c r="A336" s="99"/>
      <c r="B336" s="184"/>
      <c r="C336" s="99"/>
      <c r="D336" s="99"/>
      <c r="E336" s="112"/>
      <c r="F336" s="99"/>
      <c r="G336" s="99"/>
      <c r="H336" s="99"/>
      <c r="I336" s="99"/>
      <c r="J336" s="167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ht="15.75" customHeight="1">
      <c r="A337" s="99"/>
      <c r="B337" s="184"/>
      <c r="C337" s="99"/>
      <c r="D337" s="99"/>
      <c r="E337" s="112"/>
      <c r="F337" s="99"/>
      <c r="G337" s="99"/>
      <c r="H337" s="99"/>
      <c r="I337" s="99"/>
      <c r="J337" s="167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ht="15.75" customHeight="1">
      <c r="A338" s="99"/>
      <c r="B338" s="184"/>
      <c r="C338" s="99"/>
      <c r="D338" s="99"/>
      <c r="E338" s="112"/>
      <c r="F338" s="99"/>
      <c r="G338" s="99"/>
      <c r="H338" s="99"/>
      <c r="I338" s="99"/>
      <c r="J338" s="167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ht="15.75" customHeight="1">
      <c r="A339" s="99"/>
      <c r="B339" s="184"/>
      <c r="C339" s="99"/>
      <c r="D339" s="99"/>
      <c r="E339" s="112"/>
      <c r="F339" s="99"/>
      <c r="G339" s="99"/>
      <c r="H339" s="99"/>
      <c r="I339" s="99"/>
      <c r="J339" s="167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ht="15.75" customHeight="1">
      <c r="A340" s="99"/>
      <c r="B340" s="184"/>
      <c r="C340" s="99"/>
      <c r="D340" s="99"/>
      <c r="E340" s="112"/>
      <c r="F340" s="99"/>
      <c r="G340" s="99"/>
      <c r="H340" s="99"/>
      <c r="I340" s="99"/>
      <c r="J340" s="167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ht="15.75" customHeight="1">
      <c r="A341" s="99"/>
      <c r="B341" s="184"/>
      <c r="C341" s="99"/>
      <c r="D341" s="99"/>
      <c r="E341" s="112"/>
      <c r="F341" s="99"/>
      <c r="G341" s="99"/>
      <c r="H341" s="99"/>
      <c r="I341" s="99"/>
      <c r="J341" s="167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ht="15.75" customHeight="1">
      <c r="A342" s="99"/>
      <c r="B342" s="184"/>
      <c r="C342" s="99"/>
      <c r="D342" s="99"/>
      <c r="E342" s="112"/>
      <c r="F342" s="99"/>
      <c r="G342" s="99"/>
      <c r="H342" s="99"/>
      <c r="I342" s="99"/>
      <c r="J342" s="167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ht="15.75" customHeight="1">
      <c r="A343" s="99"/>
      <c r="B343" s="184"/>
      <c r="C343" s="99"/>
      <c r="D343" s="99"/>
      <c r="E343" s="112"/>
      <c r="F343" s="99"/>
      <c r="G343" s="99"/>
      <c r="H343" s="99"/>
      <c r="I343" s="99"/>
      <c r="J343" s="167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ht="15.75" customHeight="1">
      <c r="A344" s="99"/>
      <c r="B344" s="184"/>
      <c r="C344" s="99"/>
      <c r="D344" s="99"/>
      <c r="E344" s="112"/>
      <c r="F344" s="99"/>
      <c r="G344" s="99"/>
      <c r="H344" s="99"/>
      <c r="I344" s="99"/>
      <c r="J344" s="167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ht="15.75" customHeight="1">
      <c r="A345" s="99"/>
      <c r="B345" s="184"/>
      <c r="C345" s="99"/>
      <c r="D345" s="99"/>
      <c r="E345" s="112"/>
      <c r="F345" s="99"/>
      <c r="G345" s="99"/>
      <c r="H345" s="99"/>
      <c r="I345" s="99"/>
      <c r="J345" s="167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ht="15.75" customHeight="1">
      <c r="A346" s="99"/>
      <c r="B346" s="184"/>
      <c r="C346" s="99"/>
      <c r="D346" s="99"/>
      <c r="E346" s="112"/>
      <c r="F346" s="99"/>
      <c r="G346" s="99"/>
      <c r="H346" s="99"/>
      <c r="I346" s="99"/>
      <c r="J346" s="167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ht="15.75" customHeight="1">
      <c r="A347" s="99"/>
      <c r="B347" s="184"/>
      <c r="C347" s="99"/>
      <c r="D347" s="99"/>
      <c r="E347" s="112"/>
      <c r="F347" s="99"/>
      <c r="G347" s="99"/>
      <c r="H347" s="99"/>
      <c r="I347" s="99"/>
      <c r="J347" s="167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ht="15.75" customHeight="1">
      <c r="A348" s="99"/>
      <c r="B348" s="184"/>
      <c r="C348" s="99"/>
      <c r="D348" s="99"/>
      <c r="E348" s="112"/>
      <c r="F348" s="99"/>
      <c r="G348" s="99"/>
      <c r="H348" s="99"/>
      <c r="I348" s="99"/>
      <c r="J348" s="167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ht="15.75" customHeight="1">
      <c r="A349" s="99"/>
      <c r="B349" s="184"/>
      <c r="C349" s="99"/>
      <c r="D349" s="99"/>
      <c r="E349" s="112"/>
      <c r="F349" s="99"/>
      <c r="G349" s="99"/>
      <c r="H349" s="99"/>
      <c r="I349" s="99"/>
      <c r="J349" s="167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ht="15.75" customHeight="1">
      <c r="A350" s="99"/>
      <c r="B350" s="184"/>
      <c r="C350" s="99"/>
      <c r="D350" s="99"/>
      <c r="E350" s="112"/>
      <c r="F350" s="99"/>
      <c r="G350" s="99"/>
      <c r="H350" s="99"/>
      <c r="I350" s="99"/>
      <c r="J350" s="167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ht="15.75" customHeight="1">
      <c r="A351" s="99"/>
      <c r="B351" s="184"/>
      <c r="C351" s="99"/>
      <c r="D351" s="99"/>
      <c r="E351" s="112"/>
      <c r="F351" s="99"/>
      <c r="G351" s="99"/>
      <c r="H351" s="99"/>
      <c r="I351" s="99"/>
      <c r="J351" s="167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ht="15.75" customHeight="1">
      <c r="A352" s="99"/>
      <c r="B352" s="184"/>
      <c r="C352" s="99"/>
      <c r="D352" s="99"/>
      <c r="E352" s="112"/>
      <c r="F352" s="99"/>
      <c r="G352" s="99"/>
      <c r="H352" s="99"/>
      <c r="I352" s="99"/>
      <c r="J352" s="167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ht="15.75" customHeight="1">
      <c r="A353" s="99"/>
      <c r="B353" s="184"/>
      <c r="C353" s="99"/>
      <c r="D353" s="99"/>
      <c r="E353" s="112"/>
      <c r="F353" s="99"/>
      <c r="G353" s="99"/>
      <c r="H353" s="99"/>
      <c r="I353" s="99"/>
      <c r="J353" s="167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ht="15.75" customHeight="1">
      <c r="A354" s="99"/>
      <c r="B354" s="184"/>
      <c r="C354" s="99"/>
      <c r="D354" s="99"/>
      <c r="E354" s="112"/>
      <c r="F354" s="99"/>
      <c r="G354" s="99"/>
      <c r="H354" s="99"/>
      <c r="I354" s="99"/>
      <c r="J354" s="167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ht="15.75" customHeight="1">
      <c r="A355" s="99"/>
      <c r="B355" s="184"/>
      <c r="C355" s="99"/>
      <c r="D355" s="99"/>
      <c r="E355" s="112"/>
      <c r="F355" s="99"/>
      <c r="G355" s="99"/>
      <c r="H355" s="99"/>
      <c r="I355" s="99"/>
      <c r="J355" s="167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ht="15.75" customHeight="1">
      <c r="A356" s="99"/>
      <c r="B356" s="184"/>
      <c r="C356" s="99"/>
      <c r="D356" s="99"/>
      <c r="E356" s="112"/>
      <c r="F356" s="99"/>
      <c r="G356" s="99"/>
      <c r="H356" s="99"/>
      <c r="I356" s="99"/>
      <c r="J356" s="167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ht="15.75" customHeight="1">
      <c r="A357" s="99"/>
      <c r="B357" s="184"/>
      <c r="C357" s="99"/>
      <c r="D357" s="99"/>
      <c r="E357" s="112"/>
      <c r="F357" s="99"/>
      <c r="G357" s="99"/>
      <c r="H357" s="99"/>
      <c r="I357" s="99"/>
      <c r="J357" s="167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ht="15.75" customHeight="1">
      <c r="A358" s="99"/>
      <c r="B358" s="184"/>
      <c r="C358" s="99"/>
      <c r="D358" s="99"/>
      <c r="E358" s="112"/>
      <c r="F358" s="99"/>
      <c r="G358" s="99"/>
      <c r="H358" s="99"/>
      <c r="I358" s="99"/>
      <c r="J358" s="167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ht="15.75" customHeight="1">
      <c r="A359" s="99"/>
      <c r="B359" s="184"/>
      <c r="C359" s="99"/>
      <c r="D359" s="99"/>
      <c r="E359" s="112"/>
      <c r="F359" s="99"/>
      <c r="G359" s="99"/>
      <c r="H359" s="99"/>
      <c r="I359" s="99"/>
      <c r="J359" s="167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ht="15.75" customHeight="1">
      <c r="A360" s="99"/>
      <c r="B360" s="184"/>
      <c r="C360" s="99"/>
      <c r="D360" s="99"/>
      <c r="E360" s="112"/>
      <c r="F360" s="99"/>
      <c r="G360" s="99"/>
      <c r="H360" s="99"/>
      <c r="I360" s="99"/>
      <c r="J360" s="167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ht="15.75" customHeight="1">
      <c r="A361" s="99"/>
      <c r="B361" s="184"/>
      <c r="C361" s="99"/>
      <c r="D361" s="99"/>
      <c r="E361" s="112"/>
      <c r="F361" s="99"/>
      <c r="G361" s="99"/>
      <c r="H361" s="99"/>
      <c r="I361" s="99"/>
      <c r="J361" s="167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ht="15.75" customHeight="1">
      <c r="A362" s="99"/>
      <c r="B362" s="184"/>
      <c r="C362" s="99"/>
      <c r="D362" s="99"/>
      <c r="E362" s="112"/>
      <c r="F362" s="99"/>
      <c r="G362" s="99"/>
      <c r="H362" s="99"/>
      <c r="I362" s="99"/>
      <c r="J362" s="167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ht="15.75" customHeight="1">
      <c r="A363" s="99"/>
      <c r="B363" s="184"/>
      <c r="C363" s="99"/>
      <c r="D363" s="99"/>
      <c r="E363" s="112"/>
      <c r="F363" s="99"/>
      <c r="G363" s="99"/>
      <c r="H363" s="99"/>
      <c r="I363" s="99"/>
      <c r="J363" s="167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ht="15.75" customHeight="1">
      <c r="A364" s="99"/>
      <c r="B364" s="184"/>
      <c r="C364" s="99"/>
      <c r="D364" s="99"/>
      <c r="E364" s="112"/>
      <c r="F364" s="99"/>
      <c r="G364" s="99"/>
      <c r="H364" s="99"/>
      <c r="I364" s="99"/>
      <c r="J364" s="167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ht="15.75" customHeight="1">
      <c r="A365" s="99"/>
      <c r="B365" s="184"/>
      <c r="C365" s="99"/>
      <c r="D365" s="99"/>
      <c r="E365" s="112"/>
      <c r="F365" s="99"/>
      <c r="G365" s="99"/>
      <c r="H365" s="99"/>
      <c r="I365" s="99"/>
      <c r="J365" s="167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ht="15.75" customHeight="1">
      <c r="A366" s="99"/>
      <c r="B366" s="184"/>
      <c r="C366" s="99"/>
      <c r="D366" s="99"/>
      <c r="E366" s="112"/>
      <c r="F366" s="99"/>
      <c r="G366" s="99"/>
      <c r="H366" s="99"/>
      <c r="I366" s="99"/>
      <c r="J366" s="167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ht="15.75" customHeight="1">
      <c r="A367" s="99"/>
      <c r="B367" s="184"/>
      <c r="C367" s="99"/>
      <c r="D367" s="99"/>
      <c r="E367" s="112"/>
      <c r="F367" s="99"/>
      <c r="G367" s="99"/>
      <c r="H367" s="99"/>
      <c r="I367" s="99"/>
      <c r="J367" s="167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ht="15.75" customHeight="1">
      <c r="A368" s="99"/>
      <c r="B368" s="184"/>
      <c r="C368" s="99"/>
      <c r="D368" s="99"/>
      <c r="E368" s="112"/>
      <c r="F368" s="99"/>
      <c r="G368" s="99"/>
      <c r="H368" s="99"/>
      <c r="I368" s="99"/>
      <c r="J368" s="167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ht="15.75" customHeight="1">
      <c r="A369" s="99"/>
      <c r="B369" s="184"/>
      <c r="C369" s="99"/>
      <c r="D369" s="99"/>
      <c r="E369" s="112"/>
      <c r="F369" s="99"/>
      <c r="G369" s="99"/>
      <c r="H369" s="99"/>
      <c r="I369" s="99"/>
      <c r="J369" s="167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ht="15.75" customHeight="1">
      <c r="A370" s="99"/>
      <c r="B370" s="184"/>
      <c r="C370" s="99"/>
      <c r="D370" s="99"/>
      <c r="E370" s="112"/>
      <c r="F370" s="99"/>
      <c r="G370" s="99"/>
      <c r="H370" s="99"/>
      <c r="I370" s="99"/>
      <c r="J370" s="167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319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customHeight="1">
      <c r="A5" s="116"/>
      <c r="B5" s="116" t="s">
        <v>320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((P1BasEV3!Tot_alumnos*F7)+(P1BasEV3!X_parejas*G7)+(P1BasEV3!x_equipo_4* H7)+(P1BasEV3!Grupal*I7))*E7</f>
        <v>0</v>
      </c>
    </row>
    <row r="8" ht="15.75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((P1BasEV3!Tot_alumnos*F8)+(P1BasEV3!X_parejas*G8)+(P1BasEV3!x_equipo_4* H8)+(P1BasEV3!Grupal*I8))*E8</f>
        <v>0</v>
      </c>
    </row>
    <row r="9" ht="15.75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((P1BasEV3!Tot_alumnos*F9)+(P1BasEV3!X_parejas*G9)+(P1BasEV3!x_equipo_4* H9)+(P1BasEV3!Grupal*I9))*E9</f>
        <v>0</v>
      </c>
    </row>
    <row r="10" ht="15.75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((P1BasEV3!Tot_alumnos*F10)+(P1BasEV3!X_parejas*G10)+(P1BasEV3!x_equipo_4* H10)+(P1BasEV3!Grupal*I10))*E10</f>
        <v>0</v>
      </c>
    </row>
    <row r="11" ht="15.75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((P1BasEV3!Tot_alumnos*F11)+(P1BasEV3!X_parejas*G11)+(P1BasEV3!x_equipo_4* H11)+(P1BasEV3!Grupal*I11))*E11</f>
        <v>0</v>
      </c>
    </row>
    <row r="12" ht="15.75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((P1BasEV3!Tot_alumnos*F12)+(P1BasEV3!X_parejas*G12)+(P1BasEV3!x_equipo_4* H12)+(P1BasEV3!Grupal*I12))*E12</f>
        <v>0</v>
      </c>
    </row>
    <row r="13" ht="15.75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((P1BasEV3!Tot_alumnos*F13)+(P1BasEV3!X_parejas*G13)+(P1BasEV3!x_equipo_4* H13)+(P1BasEV3!Grupal*I13))*E13</f>
        <v>0</v>
      </c>
    </row>
    <row r="14" ht="15.75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((P1BasEV3!Tot_alumnos*F14)+(P1BasEV3!X_parejas*G14)+(P1BasEV3!x_equipo_4* H14)+(P1BasEV3!Grupal*I14))*E14</f>
        <v>0</v>
      </c>
    </row>
    <row r="15" ht="15.75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((P1BasEV3!Tot_alumnos*F15)+(P1BasEV3!X_parejas*G15)+(P1BasEV3!x_equipo_4* H15)+(P1BasEV3!Grupal*I15))*E15</f>
        <v>0</v>
      </c>
    </row>
    <row r="16" ht="15.75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((P1BasEV3!Tot_alumnos*F16)+(P1BasEV3!X_parejas*G16)+(P1BasEV3!x_equipo_4* H16)+(P1BasEV3!Grupal*I16))*E16</f>
        <v>0</v>
      </c>
    </row>
    <row r="17" ht="15.75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((P1BasEV3!Tot_alumnos*F17)+(P1BasEV3!X_parejas*G17)+(P1BasEV3!x_equipo_4* H17)+(P1BasEV3!Grupal*I17))*E17</f>
        <v>0</v>
      </c>
    </row>
    <row r="18" ht="15.75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((P1BasEV3!Tot_alumnos*F18)+(P1BasEV3!X_parejas*G18)+(P1BasEV3!x_equipo_4* H18)+(P1BasEV3!Grupal*I18))*E18</f>
        <v>0</v>
      </c>
    </row>
    <row r="19" ht="15.75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((P1BasEV3!Tot_alumnos*F19)+(P1BasEV3!X_parejas*G19)+(P1BasEV3!x_equipo_4* H19)+(P1BasEV3!Grupal*I19))*E19</f>
        <v>0</v>
      </c>
    </row>
    <row r="20" ht="15.75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((P1BasEV3!Tot_alumnos*F20)+(P1BasEV3!X_parejas*G20)+(P1BasEV3!x_equipo_4* H20)+(P1BasEV3!Grupal*I20))*E20</f>
        <v>0</v>
      </c>
    </row>
    <row r="21" ht="15.75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((P1BasEV3!Tot_alumnos*F21)+(P1BasEV3!X_parejas*G21)+(P1BasEV3!x_equipo_4* H21)+(P1BasEV3!Grupal*I21))*E21</f>
        <v>0</v>
      </c>
    </row>
    <row r="22" ht="15.75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((P1BasEV3!Tot_alumnos*F22)+(P1BasEV3!X_parejas*G22)+(P1BasEV3!x_equipo_4* H22)+(P1BasEV3!Grupal*I22))*E22</f>
        <v>0</v>
      </c>
    </row>
    <row r="23" ht="15.75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((P1BasEV3!Tot_alumnos*F23)+(P1BasEV3!X_parejas*G23)+(P1BasEV3!x_equipo_4* H23)+(P1BasEV3!Grupal*I23))*E23</f>
        <v>0</v>
      </c>
    </row>
    <row r="24" ht="15.75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((P1BasEV3!Tot_alumnos*F24)+(P1BasEV3!X_parejas*G24)+(P1BasEV3!x_equipo_4* H24)+(P1BasEV3!Grupal*I24))*E24</f>
        <v>0</v>
      </c>
    </row>
    <row r="25" ht="15.75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((P1BasEV3!Tot_alumnos*F25)+(P1BasEV3!X_parejas*G25)+(P1BasEV3!x_equipo_4* H25)+(P1BasEV3!Grupal*I25))*E25</f>
        <v>0</v>
      </c>
    </row>
    <row r="26" ht="15.75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((P1BasEV3!Tot_alumnos*F26)+(P1BasEV3!X_parejas*G26)+(P1BasEV3!x_equipo_4* H26)+(P1BasEV3!Grupal*I26))*E26</f>
        <v>0</v>
      </c>
    </row>
    <row r="27" ht="15.75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((P1BasEV3!Tot_alumnos*F27)+(P1BasEV3!X_parejas*G27)+(P1BasEV3!x_equipo_4* H27)+(P1BasEV3!Grupal*I27))*E27</f>
        <v>0</v>
      </c>
    </row>
    <row r="28" ht="15.75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((P1BasEV3!Tot_alumnos*F28)+(P1BasEV3!X_parejas*G28)+(P1BasEV3!x_equipo_4* H28)+(P1BasEV3!Grupal*I28))*E28</f>
        <v>0</v>
      </c>
    </row>
    <row r="29" ht="15.75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((P1BasEV3!Tot_alumnos*F29)+(P1BasEV3!X_parejas*G29)+(P1BasEV3!x_equipo_4* H29)+(P1BasEV3!Grupal*I29))*E29</f>
        <v>0</v>
      </c>
    </row>
    <row r="30" ht="15.75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((P1BasEV3!Tot_alumnos*F30)+(P1BasEV3!X_parejas*G30)+(P1BasEV3!x_equipo_4* H30)+(P1BasEV3!Grupal*I30))*E30</f>
        <v>0</v>
      </c>
    </row>
    <row r="31" ht="15.75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((P1BasEV3!Tot_alumnos*F31)+(P1BasEV3!X_parejas*G31)+(P1BasEV3!x_equipo_4* H31)+(P1BasEV3!Grupal*I31))*E31</f>
        <v>0</v>
      </c>
    </row>
    <row r="32" ht="15.75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((P1BasEV3!Tot_alumnos*F32)+(P1BasEV3!X_parejas*G32)+(P1BasEV3!x_equipo_4* H32)+(P1BasEV3!Grupal*I32))*E32</f>
        <v>0</v>
      </c>
    </row>
    <row r="33" ht="15.75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((P1BasEV3!Tot_alumnos*F33)+(P1BasEV3!X_parejas*G33)+(P1BasEV3!x_equipo_4* H33)+(P1BasEV3!Grupal*I33))*E33</f>
        <v>0</v>
      </c>
    </row>
    <row r="34" ht="15.75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((P1BasEV3!Tot_alumnos*F34)+(P1BasEV3!X_parejas*G34)+(P1BasEV3!x_equipo_4* H34)+(P1BasEV3!Grupal*I34))*E34</f>
        <v>0</v>
      </c>
      <c r="K34" s="145"/>
    </row>
    <row r="35" ht="15.75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((P1BasEV3!Tot_alumnos*F35)+(P1BasEV3!X_parejas*G35)+(P1BasEV3!x_equipo_4* H35)+(P1BasEV3!Grupal*I35))*E35</f>
        <v>0</v>
      </c>
      <c r="K35" s="145"/>
    </row>
    <row r="36" ht="15.75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((P1BasEV3!Tot_alumnos*F36)+(P1BasEV3!X_parejas*G36)+(P1BasEV3!x_equipo_4* H36)+(P1BasEV3!Grupal*I36))*E36</f>
        <v>0</v>
      </c>
      <c r="K36" s="145"/>
    </row>
    <row r="37" ht="15.75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((P1BasEV3!Tot_alumnos*F37)+(P1BasEV3!X_parejas*G37)+(P1BasEV3!x_equipo_4* H37)+(P1BasEV3!Grupal*I37))*E37</f>
        <v>0</v>
      </c>
      <c r="K37" s="145"/>
    </row>
    <row r="38" ht="15.75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((P1BasEV3!Tot_alumnos*F38)+(P1BasEV3!X_parejas*G38)+(P1BasEV3!x_equipo_4* H38)+(P1BasEV3!Grupal*I38))*E38</f>
        <v>0</v>
      </c>
      <c r="K38" s="145"/>
    </row>
    <row r="39" ht="15.75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((P1BasEV3!Tot_alumnos*F39)+(P1BasEV3!X_parejas*G39)+(P1BasEV3!x_equipo_4* H39)+(P1BasEV3!Grupal*I39))*E39</f>
        <v>0</v>
      </c>
      <c r="K39" s="145"/>
    </row>
    <row r="40" ht="15.75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((P1BasEV3!Tot_alumnos*F40)+(P1BasEV3!X_parejas*G40)+(P1BasEV3!x_equipo_4* H40)+(P1BasEV3!Grupal*I40))*E40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((P1BasEV3!Tot_alumnos*F41)+(P1BasEV3!X_parejas*G41)+(P1BasEV3!x_equipo_4* H41)+(P1BasEV3!Grupal*I41))*E41</f>
        <v>0</v>
      </c>
      <c r="K41" s="145"/>
    </row>
    <row r="42" ht="15.75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((P1BasEV3!Tot_alumnos*F42)+(P1BasEV3!X_parejas*G42)+(P1BasEV3!x_equipo_4* H42)+(P1BasEV3!Grupal*I42))*E42</f>
        <v>0</v>
      </c>
    </row>
    <row r="43" ht="15.75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((P1BasEV3!Tot_alumnos*F43)+(P1BasEV3!X_parejas*G43)+(P1BasEV3!x_equipo_4* H43)+(P1BasEV3!Grupal*I43))*E43</f>
        <v>0</v>
      </c>
    </row>
    <row r="44" ht="15.75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((P1BasEV3!Tot_alumnos*F44)+(P1BasEV3!X_parejas*G44)+(P1BasEV3!x_equipo_4* H44)+(P1BasEV3!Grupal*I44))*E44</f>
        <v>0</v>
      </c>
    </row>
    <row r="45" ht="15.75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((P1BasEV3!Tot_alumnos*F45)+(P1BasEV3!X_parejas*G45)+(P1BasEV3!x_equipo_4* H45)+(P1BasEV3!Grupal*I45))*E45</f>
        <v>0</v>
      </c>
    </row>
    <row r="46" ht="15.75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((P1BasEV3!Tot_alumnos*F46)+(P1BasEV3!X_parejas*G46)+(P1BasEV3!x_equipo_4* H46)+(P1BasEV3!Grupal*I46))*E46</f>
        <v>0</v>
      </c>
    </row>
    <row r="47" ht="15.75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((P1BasEV3!Tot_alumnos*F47)+(P1BasEV3!X_parejas*G47)+(P1BasEV3!x_equipo_4* H47)+(P1BasEV3!Grupal*I47))*E47</f>
        <v>0</v>
      </c>
    </row>
    <row r="48" ht="15.75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((P1BasEV3!Tot_alumnos*F48)+(P1BasEV3!X_parejas*G48)+(P1BasEV3!x_equipo_4* H48)+(P1BasEV3!Grupal*I48))*E48</f>
        <v>0</v>
      </c>
    </row>
    <row r="49" ht="15.75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((P1BasEV3!Tot_alumnos*F49)+(P1BasEV3!X_parejas*G49)+(P1BasEV3!x_equipo_4* H49)+(P1BasEV3!Grupal*I49))*E49</f>
        <v>0</v>
      </c>
    </row>
    <row r="50" ht="15.75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((P1BasEV3!Tot_alumnos*F50)+(P1BasEV3!X_parejas*G50)+(P1BasEV3!x_equipo_4* H50)+(P1BasEV3!Grupal*I50))*E50</f>
        <v>0</v>
      </c>
    </row>
    <row r="51" ht="15.75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((P1BasEV3!Tot_alumnos*F51)+(P1BasEV3!X_parejas*G51)+(P1BasEV3!x_equipo_4* H51)+(P1BasEV3!Grupal*I51))*E51</f>
        <v>0</v>
      </c>
    </row>
    <row r="52" ht="15.75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((P1BasEV3!Tot_alumnos*F52)+(P1BasEV3!X_parejas*G52)+(P1BasEV3!x_equipo_4* H52)+(P1BasEV3!Grupal*I52))*E52</f>
        <v>0</v>
      </c>
    </row>
    <row r="53" ht="15.75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((P1BasEV3!Tot_alumnos*F53)+(P1BasEV3!X_parejas*G53)+(P1BasEV3!x_equipo_4* H53)+(P1BasEV3!Grupal*I53))*E53</f>
        <v>0</v>
      </c>
    </row>
    <row r="54" ht="15.75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((P1BasEV3!Tot_alumnos*F54)+(P1BasEV3!X_parejas*G54)+(P1BasEV3!x_equipo_4* H54)+(P1BasEV3!Grupal*I54))*E54</f>
        <v>0</v>
      </c>
    </row>
    <row r="55" ht="15.75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((P1BasEV3!Tot_alumnos*F55)+(P1BasEV3!X_parejas*G55)+(P1BasEV3!x_equipo_4* H55)+(P1BasEV3!Grupal*I55))*E55</f>
        <v>0</v>
      </c>
    </row>
    <row r="56" ht="15.75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((P1BasEV3!Tot_alumnos*F56)+(P1BasEV3!X_parejas*G56)+(P1BasEV3!x_equipo_4* H56)+(P1BasEV3!Grupal*I56))*E56</f>
        <v>0</v>
      </c>
    </row>
    <row r="57" ht="15.75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((P1BasEV3!Tot_alumnos*F57)+(P1BasEV3!X_parejas*G57)+(P1BasEV3!x_equipo_4* H57)+(P1BasEV3!Grupal*I57))*E57</f>
        <v>0</v>
      </c>
    </row>
    <row r="58" ht="15.75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((P1BasEV3!Tot_alumnos*F58)+(P1BasEV3!X_parejas*G58)+(P1BasEV3!x_equipo_4* H58)+(P1BasEV3!Grupal*I58))*E58</f>
        <v>0</v>
      </c>
    </row>
    <row r="59" ht="15.75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((P1BasEV3!Tot_alumnos*F59)+(P1BasEV3!X_parejas*G59)+(P1BasEV3!x_equipo_4* H59)+(P1BasEV3!Grupal*I59))*E59</f>
        <v>0</v>
      </c>
    </row>
    <row r="60" ht="15.75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((P1BasEV3!Tot_alumnos*F60)+(P1BasEV3!X_parejas*G60)+(P1BasEV3!x_equipo_4* H60)+(P1BasEV3!Grupal*I60))*E60</f>
        <v>0</v>
      </c>
    </row>
    <row r="61" ht="15.75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((P1BasEV3!Tot_alumnos*F61)+(P1BasEV3!X_parejas*G61)+(P1BasEV3!x_equipo_4* H61)+(P1BasEV3!Grupal*I61))*E61</f>
        <v>0</v>
      </c>
    </row>
    <row r="62" ht="15.75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((P1BasEV3!Tot_alumnos*F62)+(P1BasEV3!X_parejas*G62)+(P1BasEV3!x_equipo_4* H62)+(P1BasEV3!Grupal*I62))*E62</f>
        <v>0</v>
      </c>
    </row>
    <row r="63" ht="15.75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((P1BasEV3!Tot_alumnos*F63)+(P1BasEV3!X_parejas*G63)+(P1BasEV3!x_equipo_4* H63)+(P1BasEV3!Grupal*I63))*E63</f>
        <v>0</v>
      </c>
    </row>
    <row r="64" ht="15.75" customHeight="1">
      <c r="A64" s="171" t="s">
        <v>281</v>
      </c>
      <c r="B64" s="171" t="s">
        <v>321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((P1BasEV3!Tot_alumnos*F64)+(P1BasEV3!X_parejas*G64)+(P1BasEV3!x_equipo_4* H64)+(P1BasEV3!Grupal*I64))*E64</f>
        <v>0</v>
      </c>
    </row>
    <row r="65" ht="15.75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((P1BasEV3!Tot_alumnos*F65)+(P1BasEV3!X_parejas*G65)+(P1BasEV3!x_equipo_4* H65)+(P1BasEV3!Grupal*I65))*E65</f>
        <v>0</v>
      </c>
    </row>
    <row r="66" ht="15.75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((P1BasEV3!Tot_alumnos*F66)+(P1BasEV3!X_parejas*G66)+(P1BasEV3!x_equipo_4* H66)+(P1BasEV3!Grupal*I66))*E66</f>
        <v>0</v>
      </c>
    </row>
    <row r="67" ht="15.75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((P1BasEV3!Tot_alumnos*F67)+(P1BasEV3!X_parejas*G67)+(P1BasEV3!x_equipo_4* H67)+(P1BasEV3!Grupal*I67))*E67</f>
        <v>0</v>
      </c>
    </row>
    <row r="68" ht="15.75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((P1BasEV3!Tot_alumnos*F68)+(P1BasEV3!X_parejas*G68)+(P1BasEV3!x_equipo_4* H68)+(P1BasEV3!Grupal*I68))*E68</f>
        <v>0</v>
      </c>
    </row>
    <row r="69" ht="15.75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((P1BasEV3!Tot_alumnos*F69)+(P1BasEV3!X_parejas*G69)+(P1BasEV3!x_equipo_4* H69)+(P1BasEV3!Grupal*I69))*E69</f>
        <v>0</v>
      </c>
    </row>
    <row r="70" ht="15.75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((P1BasEV3!Tot_alumnos*F70)+(P1BasEV3!X_parejas*G70)+(P1BasEV3!x_equipo_4* H70)+(P1BasEV3!Grupal*I70))*E70</f>
        <v>0</v>
      </c>
    </row>
    <row r="71" ht="15.75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((P1BasEV3!Tot_alumnos*F71)+(P1BasEV3!X_parejas*G71)+(P1BasEV3!x_equipo_4* H71)+(P1BasEV3!Grupal*I71))*E71</f>
        <v>0</v>
      </c>
    </row>
    <row r="72" ht="15.75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((P1BasEV3!Tot_alumnos*F72)+(P1BasEV3!X_parejas*G72)+(P1BasEV3!x_equipo_4* H72)+(P1BasEV3!Grupal*I72))*E72</f>
        <v>0</v>
      </c>
    </row>
    <row r="73" ht="15.75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((P1BasEV3!Tot_alumnos*F73)+(P1BasEV3!X_parejas*G73)+(P1BasEV3!x_equipo_4* H73)+(P1BasEV3!Grupal*I73))*E73</f>
        <v>0</v>
      </c>
    </row>
    <row r="74" ht="15.75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((P1BasEV3!Tot_alumnos*F74)+(P1BasEV3!X_parejas*G74)+(P1BasEV3!x_equipo_4* H74)+(P1BasEV3!Grupal*I74))*E74</f>
        <v>0</v>
      </c>
    </row>
    <row r="75" ht="15.75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((P1BasEV3!Tot_alumnos*F75)+(P1BasEV3!X_parejas*G75)+(P1BasEV3!x_equipo_4* H75)+(P1BasEV3!Grupal*I75))*E75</f>
        <v>0</v>
      </c>
    </row>
    <row r="76" ht="15.75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((P1BasEV3!Tot_alumnos*F76)+(P1BasEV3!X_parejas*G76)+(P1BasEV3!x_equipo_4* H76)+(P1BasEV3!Grupal*I76))*E76</f>
        <v>0</v>
      </c>
    </row>
    <row r="77" ht="15.75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((P1BasEV3!Tot_alumnos*F77)+(P1BasEV3!X_parejas*G77)+(P1BasEV3!x_equipo_4* H77)+(P1BasEV3!Grupal*I77))*E77</f>
        <v>0</v>
      </c>
    </row>
    <row r="78" ht="15.75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((P1BasEV3!Tot_alumnos*F78)+(P1BasEV3!X_parejas*G78)+(P1BasEV3!x_equipo_4* H78)+(P1BasEV3!Grupal*I78))*E78</f>
        <v>0</v>
      </c>
    </row>
    <row r="79" ht="15.75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((P1BasEV3!Tot_alumnos*F79)+(P1BasEV3!X_parejas*G79)+(P1BasEV3!x_equipo_4* H79)+(P1BasEV3!Grupal*I79))*E79</f>
        <v>0</v>
      </c>
    </row>
    <row r="80" ht="15.75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((P1BasEV3!Tot_alumnos*F80)+(P1BasEV3!X_parejas*G80)+(P1BasEV3!x_equipo_4* H80)+(P1BasEV3!Grupal*I80))*E80</f>
        <v>0</v>
      </c>
    </row>
    <row r="81" ht="15.75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((P1BasEV3!Tot_alumnos*F81)+(P1BasEV3!X_parejas*G81)+(P1BasEV3!x_equipo_4* H81)+(P1BasEV3!Grupal*I81))*E81</f>
        <v>0</v>
      </c>
    </row>
    <row r="82" ht="15.75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((P1BasEV3!Tot_alumnos*F82)+(P1BasEV3!X_parejas*G82)+(P1BasEV3!x_equipo_4* H82)+(P1BasEV3!Grupal*I82))*E82</f>
        <v>0</v>
      </c>
    </row>
    <row r="83" ht="15.75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((P1BasEV3!Tot_alumnos*F83)+(P1BasEV3!X_parejas*G83)+(P1BasEV3!x_equipo_4* H83)+(P1BasEV3!Grupal*I83))*E83</f>
        <v>0</v>
      </c>
    </row>
    <row r="84" ht="15.75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((P1BasEV3!Tot_alumnos*F84)+(P1BasEV3!X_parejas*G84)+(P1BasEV3!x_equipo_4* H84)+(P1BasEV3!Grupal*I84))*E84</f>
        <v>0</v>
      </c>
    </row>
    <row r="85" ht="15.75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((P1BasEV3!Tot_alumnos*F85)+(P1BasEV3!X_parejas*G85)+(P1BasEV3!x_equipo_4* H85)+(P1BasEV3!Grupal*I85))*E85</f>
        <v>0</v>
      </c>
    </row>
    <row r="86" ht="15.75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((P1BasEV3!Tot_alumnos*F86)+(P1BasEV3!X_parejas*G86)+(P1BasEV3!x_equipo_4* H86)+(P1BasEV3!Grupal*I86))*E86</f>
        <v>0</v>
      </c>
    </row>
    <row r="87" ht="15.75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((P1BasEV3!Tot_alumnos*F87)+(P1BasEV3!X_parejas*G87)+(P1BasEV3!x_equipo_4* H87)+(P1BasEV3!Grupal*I87))*E87</f>
        <v>0</v>
      </c>
    </row>
    <row r="88" ht="15.75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((P1BasEV3!Tot_alumnos*F88)+(P1BasEV3!X_parejas*G88)+(P1BasEV3!x_equipo_4* H88)+(P1BasEV3!Grupal*I88))*E88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((P1BasEV3!Tot_alumnos*F89)+(P1BasEV3!X_parejas*G89)+(P1BasEV3!x_equipo_4* H89)+(P1BasEV3!Grupal*I89))*E89</f>
        <v>0</v>
      </c>
      <c r="K89" s="145"/>
    </row>
    <row r="90" ht="15.75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((P1BasEV3!Tot_alumnos*F90)+(P1BasEV3!X_parejas*G90)+(P1BasEV3!x_equipo_4* H90)+(P1BasEV3!Grupal*I90))*E90</f>
        <v>0</v>
      </c>
    </row>
    <row r="91" ht="15.75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((P1BasEV3!Tot_alumnos*F91)+(P1BasEV3!X_parejas*G91)+(P1BasEV3!x_equipo_4* H91)+(P1BasEV3!Grupal*I91))*E91</f>
        <v>0</v>
      </c>
    </row>
    <row r="92" ht="15.75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((P1BasEV3!Tot_alumnos*F92)+(P1BasEV3!X_parejas*G92)+(P1BasEV3!x_equipo_4* H92)+(P1BasEV3!Grupal*I92))*E92</f>
        <v>0</v>
      </c>
    </row>
    <row r="93" ht="15.75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((P1BasEV3!Tot_alumnos*F93)+(P1BasEV3!X_parejas*G93)+(P1BasEV3!x_equipo_4* H93)+(P1BasEV3!Grupal*I93))*E93</f>
        <v>0</v>
      </c>
    </row>
    <row r="94" ht="15.75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((P1BasEV3!Tot_alumnos*F94)+(P1BasEV3!X_parejas*G94)+(P1BasEV3!x_equipo_4* H94)+(P1BasEV3!Grupal*I94))*E94</f>
        <v>0</v>
      </c>
    </row>
    <row r="95" ht="15.75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((P1BasEV3!Tot_alumnos*F95)+(P1BasEV3!X_parejas*G95)+(P1BasEV3!x_equipo_4* H95)+(P1BasEV3!Grupal*I95))*E95</f>
        <v>0</v>
      </c>
    </row>
    <row r="96" ht="15.75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((P1BasEV3!Tot_alumnos*F96)+(P1BasEV3!X_parejas*G96)+(P1BasEV3!x_equipo_4* H96)+(P1BasEV3!Grupal*I96))*E96</f>
        <v>0</v>
      </c>
    </row>
    <row r="97" ht="15.75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((P1BasEV3!Tot_alumnos*F97)+(P1BasEV3!X_parejas*G97)+(P1BasEV3!x_equipo_4* H97)+(P1BasEV3!Grupal*I97))*E97</f>
        <v>0</v>
      </c>
    </row>
    <row r="98" ht="15.75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((P1BasEV3!Tot_alumnos*F98)+(P1BasEV3!X_parejas*G98)+(P1BasEV3!x_equipo_4* H98)+(P1BasEV3!Grupal*I98))*E98</f>
        <v>0</v>
      </c>
    </row>
    <row r="99" ht="15.75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((P1BasEV3!Tot_alumnos*F99)+(P1BasEV3!X_parejas*G99)+(P1BasEV3!x_equipo_4* H99)+(P1BasEV3!Grupal*I99))*E99</f>
        <v>0</v>
      </c>
    </row>
    <row r="100" ht="15.75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((P1BasEV3!Tot_alumnos*F100)+(P1BasEV3!X_parejas*G100)+(P1BasEV3!x_equipo_4* H100)+(P1BasEV3!Grupal*I100))*E100</f>
        <v>0</v>
      </c>
    </row>
    <row r="101" ht="15.75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((P1BasEV3!Tot_alumnos*F101)+(P1BasEV3!X_parejas*G101)+(P1BasEV3!x_equipo_4* H101)+(P1BasEV3!Grupal*I101))*E101</f>
        <v>0</v>
      </c>
    </row>
    <row r="102" ht="15.75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((P1BasEV3!Tot_alumnos*F102)+(P1BasEV3!X_parejas*G102)+(P1BasEV3!x_equipo_4* H102)+(P1BasEV3!Grupal*I102))*E102</f>
        <v>0</v>
      </c>
    </row>
    <row r="103" ht="15.75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((P1BasEV3!Tot_alumnos*F103)+(P1BasEV3!X_parejas*G103)+(P1BasEV3!x_equipo_4* H103)+(P1BasEV3!Grupal*I103))*E103</f>
        <v>0</v>
      </c>
    </row>
    <row r="104" ht="15.75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((P1BasEV3!Tot_alumnos*F104)+(P1BasEV3!X_parejas*G104)+(P1BasEV3!x_equipo_4* H104)+(P1BasEV3!Grupal*I104))*E104</f>
        <v>0</v>
      </c>
    </row>
    <row r="105" ht="15.75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((P1BasEV3!Tot_alumnos*F105)+(P1BasEV3!X_parejas*G105)+(P1BasEV3!x_equipo_4* H105)+(P1BasEV3!Grupal*I105))*E105</f>
        <v>0</v>
      </c>
    </row>
    <row r="106" ht="15.75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((P1BasEV3!Tot_alumnos*F106)+(P1BasEV3!X_parejas*G106)+(P1BasEV3!x_equipo_4* H106)+(P1BasEV3!Grupal*I106))*E106</f>
        <v>0</v>
      </c>
    </row>
    <row r="107" ht="15.75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((P1BasEV3!Tot_alumnos*F107)+(P1BasEV3!X_parejas*G107)+(P1BasEV3!x_equipo_4* H107)+(P1BasEV3!Grupal*I107))*E107</f>
        <v>0</v>
      </c>
    </row>
    <row r="108" ht="15.75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((P1BasEV3!Tot_alumnos*F108)+(P1BasEV3!X_parejas*G108)+(P1BasEV3!x_equipo_4* H108)+(P1BasEV3!Grupal*I108))*E108</f>
        <v>0</v>
      </c>
    </row>
    <row r="109" ht="15.75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((P1BasEV3!Tot_alumnos*F109)+(P1BasEV3!X_parejas*G109)+(P1BasEV3!x_equipo_4* H109)+(P1BasEV3!Grupal*I109))*E109</f>
        <v>0</v>
      </c>
    </row>
    <row r="110" ht="15.75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((P1BasEV3!Tot_alumnos*F110)+(P1BasEV3!X_parejas*G110)+(P1BasEV3!x_equipo_4* H110)+(P1BasEV3!Grupal*I110))*E110</f>
        <v>0</v>
      </c>
    </row>
    <row r="111" ht="15.75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((P1BasEV3!Tot_alumnos*F111)+(P1BasEV3!X_parejas*G111)+(P1BasEV3!x_equipo_4* H111)+(P1BasEV3!Grupal*I111))*E111</f>
        <v>0</v>
      </c>
    </row>
    <row r="112" ht="15.75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((P1BasEV3!Tot_alumnos*F112)+(P1BasEV3!X_parejas*G112)+(P1BasEV3!x_equipo_4* H112)+(P1BasEV3!Grupal*I112))*E112</f>
        <v>0</v>
      </c>
    </row>
    <row r="113" ht="15.75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((P1BasEV3!Tot_alumnos*F113)+(P1BasEV3!X_parejas*G113)+(P1BasEV3!x_equipo_4* H113)+(P1BasEV3!Grupal*I113))*E113</f>
        <v>0</v>
      </c>
    </row>
    <row r="114" ht="15.75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((P1BasEV3!Tot_alumnos*F114)+(P1BasEV3!X_parejas*G114)+(P1BasEV3!x_equipo_4* H114)+(P1BasEV3!Grupal*I114))*E114</f>
        <v>0</v>
      </c>
    </row>
    <row r="115" ht="15.75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((P1BasEV3!Tot_alumnos*F115)+(P1BasEV3!X_parejas*G115)+(P1BasEV3!x_equipo_4* H115)+(P1BasEV3!Grupal*I115))*E115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((P1BasEV3!Tot_alumnos*F116)+(P1BasEV3!X_parejas*G116)+(P1BasEV3!x_equipo_4* H116)+(P1BasEV3!Grupal*I116))*E116</f>
        <v>0</v>
      </c>
      <c r="K116" s="145"/>
    </row>
    <row r="117" ht="15.75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((P1BasEV3!Tot_alumnos*F117)+(P1BasEV3!X_parejas*G117)+(P1BasEV3!x_equipo_4* H117)+(P1BasEV3!Grupal*I117))*E117</f>
        <v>0</v>
      </c>
    </row>
    <row r="118" ht="15.75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((P1BasEV3!Tot_alumnos*F118)+(P1BasEV3!X_parejas*G118)+(P1BasEV3!x_equipo_4* H118)+(P1BasEV3!Grupal*I118))*E118</f>
        <v>0</v>
      </c>
    </row>
    <row r="119" ht="15.75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((P1BasEV3!Tot_alumnos*F119)+(P1BasEV3!X_parejas*G119)+(P1BasEV3!x_equipo_4* H119)+(P1BasEV3!Grupal*I119))*E119</f>
        <v>0</v>
      </c>
    </row>
    <row r="120" ht="15.75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((P1BasEV3!Tot_alumnos*F120)+(P1BasEV3!X_parejas*G120)+(P1BasEV3!x_equipo_4* H120)+(P1BasEV3!Grupal*I120))*E120</f>
        <v>0</v>
      </c>
    </row>
    <row r="121" ht="15.75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((P1BasEV3!Tot_alumnos*F121)+(P1BasEV3!X_parejas*G121)+(P1BasEV3!x_equipo_4* H121)+(P1BasEV3!Grupal*I121))*E121</f>
        <v>0</v>
      </c>
    </row>
    <row r="122" ht="15.75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((P1BasEV3!Tot_alumnos*F122)+(P1BasEV3!X_parejas*G122)+(P1BasEV3!x_equipo_4* H122)+(P1BasEV3!Grupal*I122))*E122</f>
        <v>0</v>
      </c>
    </row>
    <row r="123" ht="15.75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((P1BasEV3!Tot_alumnos*F123)+(P1BasEV3!X_parejas*G123)+(P1BasEV3!x_equipo_4* H123)+(P1BasEV3!Grupal*I123))*E123</f>
        <v>0</v>
      </c>
    </row>
    <row r="124" ht="15.75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((P1BasEV3!Tot_alumnos*F124)+(P1BasEV3!X_parejas*G124)+(P1BasEV3!x_equipo_4* H124)+(P1BasEV3!Grupal*I124))*E124</f>
        <v>0</v>
      </c>
    </row>
    <row r="125" ht="15.75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((P1BasEV3!Tot_alumnos*F125)+(P1BasEV3!X_parejas*G125)+(P1BasEV3!x_equipo_4* H125)+(P1BasEV3!Grupal*I125))*E125</f>
        <v>0</v>
      </c>
    </row>
    <row r="126" ht="15.75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((P1BasEV3!Tot_alumnos*F126)+(P1BasEV3!X_parejas*G126)+(P1BasEV3!x_equipo_4* H126)+(P1BasEV3!Grupal*I126))*E126</f>
        <v>0</v>
      </c>
    </row>
    <row r="127" ht="15.75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((P1BasEV3!Tot_alumnos*F127)+(P1BasEV3!X_parejas*G127)+(P1BasEV3!x_equipo_4* H127)+(P1BasEV3!Grupal*I127))*E127</f>
        <v>0</v>
      </c>
    </row>
    <row r="128" ht="15.75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((P1BasEV3!Tot_alumnos*F128)+(P1BasEV3!X_parejas*G128)+(P1BasEV3!x_equipo_4* H128)+(P1BasEV3!Grupal*I128))*E128</f>
        <v>0</v>
      </c>
    </row>
    <row r="129" ht="15.75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((P1BasEV3!Tot_alumnos*F129)+(P1BasEV3!X_parejas*G129)+(P1BasEV3!x_equipo_4* H129)+(P1BasEV3!Grupal*I129))*E129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((P1BasEV3!Tot_alumnos*F130)+(P1BasEV3!X_parejas*G130)+(P1BasEV3!x_equipo_4* H130)+(P1BasEV3!Grupal*I130))*E130</f>
        <v>0</v>
      </c>
      <c r="K130" s="145"/>
    </row>
    <row r="131" ht="15.75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((P1BasEV3!Tot_alumnos*F131)+(P1BasEV3!X_parejas*G131)+(P1BasEV3!x_equipo_4* H131)+(P1BasEV3!Grupal*I131))*E131</f>
        <v>0</v>
      </c>
    </row>
    <row r="132" ht="15.75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((P1BasEV3!Tot_alumnos*F132)+(P1BasEV3!X_parejas*G132)+(P1BasEV3!x_equipo_4* H132)+(P1BasEV3!Grupal*I132))*E132</f>
        <v>0</v>
      </c>
    </row>
    <row r="133" ht="15.75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((P1BasEV3!Tot_alumnos*F133)+(P1BasEV3!X_parejas*G133)+(P1BasEV3!x_equipo_4* H133)+(P1BasEV3!Grupal*I133))*E133</f>
        <v>0</v>
      </c>
    </row>
    <row r="134" ht="15.75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((P1BasEV3!Tot_alumnos*F134)+(P1BasEV3!X_parejas*G134)+(P1BasEV3!x_equipo_4* H134)+(P1BasEV3!Grupal*I134))*E134</f>
        <v>0</v>
      </c>
    </row>
    <row r="135" ht="15.75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((P1BasEV3!Tot_alumnos*F135)+(P1BasEV3!X_parejas*G135)+(P1BasEV3!x_equipo_4* H135)+(P1BasEV3!Grupal*I135))*E135</f>
        <v>0</v>
      </c>
    </row>
    <row r="136" ht="15.75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((P1BasEV3!Tot_alumnos*F136)+(P1BasEV3!X_parejas*G136)+(P1BasEV3!x_equipo_4* H136)+(P1BasEV3!Grupal*I136))*E136</f>
        <v>0</v>
      </c>
    </row>
    <row r="137" ht="15.75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((P1BasEV3!Tot_alumnos*F137)+(P1BasEV3!X_parejas*G137)+(P1BasEV3!x_equipo_4* H137)+(P1BasEV3!Grupal*I137))*E137</f>
        <v>0</v>
      </c>
    </row>
    <row r="138" ht="15.75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((P1BasEV3!Tot_alumnos*F138)+(P1BasEV3!X_parejas*G138)+(P1BasEV3!x_equipo_4* H138)+(P1BasEV3!Grupal*I138))*E138</f>
        <v>0</v>
      </c>
    </row>
    <row r="139" ht="15.75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((P1BasEV3!Tot_alumnos*F139)+(P1BasEV3!X_parejas*G139)+(P1BasEV3!x_equipo_4* H139)+(P1BasEV3!Grupal*I139))*E139</f>
        <v>0</v>
      </c>
    </row>
    <row r="140" ht="15.75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((P1BasEV3!Tot_alumnos*F140)+(P1BasEV3!X_parejas*G140)+(P1BasEV3!x_equipo_4* H140)+(P1BasEV3!Grupal*I140))*E140</f>
        <v>0</v>
      </c>
    </row>
    <row r="141" ht="15.75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((P1BasEV3!Tot_alumnos*F141)+(P1BasEV3!X_parejas*G141)+(P1BasEV3!x_equipo_4* H141)+(P1BasEV3!Grupal*I141))*E141</f>
        <v>0</v>
      </c>
    </row>
    <row r="142" ht="15.75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((P1BasEV3!Tot_alumnos*F142)+(P1BasEV3!X_parejas*G142)+(P1BasEV3!x_equipo_4* H142)+(P1BasEV3!Grupal*I142))*E142</f>
        <v>0</v>
      </c>
    </row>
    <row r="143" ht="15.75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((P1BasEV3!Tot_alumnos*F143)+(P1BasEV3!X_parejas*G143)+(P1BasEV3!x_equipo_4* H143)+(P1BasEV3!Grupal*I143))*E143</f>
        <v>0</v>
      </c>
    </row>
    <row r="144" ht="15.75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((P1BasEV3!Tot_alumnos*F144)+(P1BasEV3!X_parejas*G144)+(P1BasEV3!x_equipo_4* H144)+(P1BasEV3!Grupal*I144))*E144</f>
        <v>0</v>
      </c>
    </row>
    <row r="145" ht="15.75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((P1BasEV3!Tot_alumnos*F145)+(P1BasEV3!X_parejas*G145)+(P1BasEV3!x_equipo_4* H145)+(P1BasEV3!Grupal*I145))*E145</f>
        <v>0</v>
      </c>
    </row>
    <row r="146" ht="15.75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((P1BasEV3!Tot_alumnos*F146)+(P1BasEV3!X_parejas*G146)+(P1BasEV3!x_equipo_4* H146)+(P1BasEV3!Grupal*I146))*E146</f>
        <v>0</v>
      </c>
    </row>
    <row r="147" ht="15.75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((P1BasEV3!Tot_alumnos*F147)+(P1BasEV3!X_parejas*G147)+(P1BasEV3!x_equipo_4* H147)+(P1BasEV3!Grupal*I147))*E147</f>
        <v>0</v>
      </c>
    </row>
    <row r="148" ht="15.75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((P1BasEV3!Tot_alumnos*F150)+(P1BasEV3!X_parejas*G150)+(P1BasEV3!x_equipo_4* H150)+(P1BasEV3!Grupal*I150))*E150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((P1BasEV3!Tot_alumnos*F151)+(P1BasEV3!X_parejas*G151)+(P1BasEV3!x_equipo_4* H151)+(P1BasEV3!Grupal*I151))*E151</f>
        <v>2</v>
      </c>
    </row>
    <row r="152" ht="15.75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v>0.0</v>
      </c>
    </row>
    <row r="153" ht="15.75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((P1BasEV3!Tot_alumnos*F153)+(P1BasEV3!X_parejas*G153)+(P1BasEV3!x_equipo_4* H153)+(P1BasEV3!Grupal*I153))*E153</f>
        <v>0</v>
      </c>
    </row>
    <row r="154" ht="15.75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((P1BasEV3!Tot_alumnos*F154)+(P1BasEV3!X_parejas*G154)+(P1BasEV3!x_equipo_4* H154)+(P1BasEV3!Grupal*I154))*E154</f>
        <v>0</v>
      </c>
    </row>
    <row r="155" ht="15.75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((P1BasEV3!Tot_alumnos*F155)+(P1BasEV3!X_parejas*G155)+(P1BasEV3!x_equipo_4* H155)+(P1BasEV3!Grupal*I155))*E155</f>
        <v>0</v>
      </c>
    </row>
    <row r="156" ht="15.75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((P1BasEV3!Tot_alumnos*F156)+(P1BasEV3!X_parejas*G156)+(P1BasEV3!x_equipo_4* H156)+(P1BasEV3!Grupal*I156))*E156</f>
        <v>0</v>
      </c>
    </row>
    <row r="157" ht="15.75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((P1BasEV3!Tot_alumnos*F157)+(P1BasEV3!X_parejas*G157)+(P1BasEV3!x_equipo_4* H157)+(P1BasEV3!Grupal*I157))*E157</f>
        <v>0</v>
      </c>
    </row>
    <row r="158" ht="15.75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((P1BasEV3!Tot_alumnos*F158)+(P1BasEV3!X_parejas*G158)+(P1BasEV3!x_equipo_4* H158)+(P1BasEV3!Grupal*I158))*E158</f>
        <v>0</v>
      </c>
    </row>
    <row r="159" ht="15.75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((P1BasEV3!Tot_alumnos*F159)+(P1BasEV3!X_parejas*G159)+(P1BasEV3!x_equipo_4* H159)+(P1BasEV3!Grupal*I159))*E159</f>
        <v>0</v>
      </c>
    </row>
    <row r="160" ht="15.75" customHeight="1">
      <c r="E160" s="112"/>
      <c r="J160" s="167"/>
    </row>
    <row r="161" ht="15.75" customHeight="1">
      <c r="E161" s="112"/>
      <c r="J161" s="167"/>
    </row>
    <row r="162" ht="15.75" customHeight="1">
      <c r="E162" s="112"/>
      <c r="J162" s="167"/>
    </row>
    <row r="163" ht="15.75" customHeight="1">
      <c r="E163" s="112"/>
      <c r="J163" s="167"/>
    </row>
    <row r="164" ht="15.75" customHeight="1">
      <c r="E164" s="112"/>
      <c r="J164" s="167"/>
    </row>
    <row r="165" ht="15.75" customHeight="1">
      <c r="E165" s="112"/>
      <c r="J165" s="167"/>
    </row>
    <row r="166" ht="15.75" customHeight="1">
      <c r="E166" s="112"/>
      <c r="J166" s="167"/>
    </row>
    <row r="167" ht="15.75" customHeight="1">
      <c r="E167" s="112"/>
      <c r="J167" s="167"/>
    </row>
    <row r="168" ht="15.75" customHeight="1">
      <c r="E168" s="112"/>
      <c r="J168" s="167"/>
    </row>
    <row r="169" ht="15.75" customHeight="1">
      <c r="E169" s="112"/>
      <c r="J169" s="167"/>
    </row>
    <row r="170" ht="15.75" customHeight="1">
      <c r="E170" s="112"/>
      <c r="J170" s="167"/>
    </row>
    <row r="171" ht="15.75" customHeight="1">
      <c r="E171" s="112"/>
      <c r="J171" s="167"/>
    </row>
    <row r="172" ht="15.75" customHeight="1">
      <c r="E172" s="112"/>
      <c r="J172" s="167"/>
    </row>
    <row r="173" ht="15.75" customHeight="1">
      <c r="E173" s="112"/>
      <c r="J173" s="167"/>
    </row>
    <row r="174" ht="15.75" customHeight="1">
      <c r="E174" s="112"/>
      <c r="J174" s="167"/>
    </row>
    <row r="175" ht="15.75" customHeight="1">
      <c r="E175" s="112"/>
      <c r="J175" s="167"/>
    </row>
    <row r="176" ht="15.75" customHeight="1">
      <c r="E176" s="112"/>
      <c r="J176" s="167"/>
    </row>
    <row r="177" ht="15.75" customHeight="1">
      <c r="E177" s="112"/>
      <c r="J177" s="167"/>
    </row>
    <row r="178" ht="15.75" customHeight="1">
      <c r="E178" s="112"/>
      <c r="J178" s="167"/>
    </row>
    <row r="179" ht="15.75" customHeight="1">
      <c r="E179" s="112"/>
      <c r="J179" s="167"/>
    </row>
    <row r="180" ht="15.75" customHeight="1">
      <c r="E180" s="112"/>
      <c r="J180" s="167"/>
    </row>
    <row r="181" ht="15.75" customHeight="1">
      <c r="E181" s="112"/>
      <c r="J181" s="167"/>
    </row>
    <row r="182" ht="15.75" customHeight="1">
      <c r="E182" s="112"/>
      <c r="J182" s="167"/>
    </row>
    <row r="183" ht="15.75" customHeight="1">
      <c r="E183" s="112"/>
      <c r="J183" s="167"/>
    </row>
    <row r="184" ht="15.75" customHeight="1">
      <c r="E184" s="112"/>
      <c r="J184" s="167"/>
    </row>
    <row r="185" ht="15.75" customHeight="1">
      <c r="E185" s="112"/>
      <c r="J185" s="167"/>
    </row>
    <row r="186" ht="15.75" customHeight="1">
      <c r="E186" s="112"/>
      <c r="J186" s="167"/>
    </row>
    <row r="187" ht="15.75" customHeight="1">
      <c r="E187" s="112"/>
      <c r="J187" s="167"/>
    </row>
    <row r="188" ht="15.75" customHeight="1">
      <c r="E188" s="112"/>
      <c r="J188" s="167"/>
    </row>
    <row r="189" ht="15.75" customHeight="1">
      <c r="E189" s="112"/>
      <c r="J189" s="167"/>
    </row>
    <row r="190" ht="15.75" customHeight="1">
      <c r="E190" s="112"/>
      <c r="J190" s="167"/>
    </row>
    <row r="191" ht="15.75" customHeight="1">
      <c r="E191" s="112"/>
      <c r="J191" s="167"/>
    </row>
    <row r="192" ht="15.75" customHeight="1">
      <c r="E192" s="112"/>
      <c r="J192" s="167"/>
    </row>
    <row r="193" ht="15.75" customHeight="1">
      <c r="E193" s="112"/>
      <c r="J193" s="167"/>
    </row>
    <row r="194" ht="15.75" customHeight="1">
      <c r="E194" s="112"/>
      <c r="J194" s="167"/>
    </row>
    <row r="195" ht="15.75" customHeight="1">
      <c r="E195" s="112"/>
      <c r="J195" s="167"/>
    </row>
    <row r="196" ht="15.75" customHeight="1">
      <c r="E196" s="112"/>
      <c r="J196" s="167"/>
    </row>
    <row r="197" ht="15.75" customHeight="1">
      <c r="E197" s="112"/>
      <c r="J197" s="167"/>
    </row>
    <row r="198" ht="15.75" customHeight="1">
      <c r="E198" s="112"/>
      <c r="J198" s="167"/>
    </row>
    <row r="199" ht="15.75" customHeight="1">
      <c r="E199" s="112"/>
      <c r="J199" s="167"/>
    </row>
    <row r="200" ht="15.75" customHeight="1">
      <c r="E200" s="112"/>
      <c r="J200" s="167"/>
    </row>
    <row r="201" ht="15.75" customHeight="1">
      <c r="E201" s="112"/>
      <c r="J201" s="167"/>
    </row>
    <row r="202" ht="15.75" customHeight="1">
      <c r="E202" s="112"/>
      <c r="J202" s="167"/>
    </row>
    <row r="203" ht="15.75" customHeight="1">
      <c r="E203" s="112"/>
      <c r="J203" s="167"/>
    </row>
    <row r="204" ht="15.75" customHeight="1">
      <c r="E204" s="112"/>
      <c r="J204" s="167"/>
    </row>
    <row r="205" ht="15.75" customHeight="1">
      <c r="E205" s="112"/>
      <c r="J205" s="167"/>
    </row>
    <row r="206" ht="15.75" customHeight="1">
      <c r="E206" s="112"/>
      <c r="J206" s="167"/>
    </row>
    <row r="207" ht="15.75" customHeight="1">
      <c r="E207" s="112"/>
      <c r="J207" s="167"/>
    </row>
    <row r="208" ht="15.75" customHeight="1">
      <c r="E208" s="112"/>
      <c r="J208" s="167"/>
    </row>
    <row r="209" ht="15.75" customHeight="1">
      <c r="E209" s="112"/>
      <c r="J209" s="167"/>
    </row>
    <row r="210" ht="15.75" customHeight="1">
      <c r="E210" s="112"/>
      <c r="J210" s="167"/>
    </row>
    <row r="211" ht="15.75" customHeight="1">
      <c r="E211" s="112"/>
      <c r="J211" s="167"/>
    </row>
    <row r="212" ht="15.75" customHeight="1">
      <c r="E212" s="112"/>
      <c r="J212" s="167"/>
    </row>
    <row r="213" ht="15.75" customHeight="1">
      <c r="E213" s="112"/>
      <c r="J213" s="167"/>
    </row>
    <row r="214" ht="15.75" customHeight="1">
      <c r="E214" s="112"/>
      <c r="J214" s="167"/>
    </row>
    <row r="215" ht="15.75" customHeight="1">
      <c r="E215" s="112"/>
      <c r="J215" s="167"/>
    </row>
    <row r="216" ht="15.75" customHeight="1">
      <c r="E216" s="112"/>
      <c r="J216" s="167"/>
    </row>
    <row r="217" ht="15.75" customHeight="1">
      <c r="E217" s="112"/>
      <c r="J217" s="167"/>
    </row>
    <row r="218" ht="15.75" customHeight="1">
      <c r="E218" s="112"/>
      <c r="J218" s="167"/>
    </row>
    <row r="219" ht="15.75" customHeight="1">
      <c r="E219" s="112"/>
      <c r="J219" s="167"/>
    </row>
    <row r="220" ht="15.75" customHeight="1">
      <c r="E220" s="112"/>
      <c r="J220" s="167"/>
    </row>
    <row r="221" ht="15.75" customHeight="1">
      <c r="E221" s="112"/>
      <c r="J221" s="167"/>
    </row>
    <row r="222" ht="15.75" customHeight="1">
      <c r="E222" s="112"/>
      <c r="J222" s="167"/>
    </row>
    <row r="223" ht="15.75" customHeight="1">
      <c r="E223" s="112"/>
      <c r="J223" s="167"/>
    </row>
    <row r="224" ht="15.75" customHeight="1">
      <c r="E224" s="112"/>
      <c r="J224" s="167"/>
    </row>
    <row r="225" ht="15.75" customHeight="1">
      <c r="E225" s="112"/>
      <c r="J225" s="167"/>
    </row>
    <row r="226" ht="15.75" customHeight="1">
      <c r="E226" s="112"/>
      <c r="J226" s="167"/>
    </row>
    <row r="227" ht="15.75" customHeight="1">
      <c r="E227" s="112"/>
      <c r="J227" s="167"/>
    </row>
    <row r="228" ht="15.75" customHeight="1">
      <c r="E228" s="112"/>
      <c r="J228" s="167"/>
    </row>
    <row r="229" ht="15.75" customHeight="1">
      <c r="E229" s="112"/>
      <c r="J229" s="167"/>
    </row>
    <row r="230" ht="15.75" customHeight="1">
      <c r="E230" s="112"/>
      <c r="J230" s="167"/>
    </row>
    <row r="231" ht="15.75" customHeight="1">
      <c r="E231" s="112"/>
      <c r="J231" s="167"/>
    </row>
    <row r="232" ht="15.75" customHeight="1">
      <c r="E232" s="112"/>
      <c r="J232" s="167"/>
    </row>
    <row r="233" ht="15.75" customHeight="1">
      <c r="E233" s="112"/>
      <c r="J233" s="167"/>
    </row>
    <row r="234" ht="15.75" customHeight="1">
      <c r="E234" s="112"/>
      <c r="J234" s="167"/>
    </row>
    <row r="235" ht="15.75" customHeight="1">
      <c r="E235" s="112"/>
      <c r="J235" s="167"/>
    </row>
    <row r="236" ht="15.75" customHeight="1">
      <c r="E236" s="112"/>
      <c r="J236" s="167"/>
    </row>
    <row r="237" ht="15.75" customHeight="1">
      <c r="E237" s="112"/>
      <c r="J237" s="167"/>
    </row>
    <row r="238" ht="15.75" customHeight="1">
      <c r="E238" s="112"/>
      <c r="J238" s="167"/>
    </row>
    <row r="239" ht="15.75" customHeight="1">
      <c r="E239" s="112"/>
      <c r="J239" s="167"/>
    </row>
    <row r="240" ht="15.75" customHeight="1">
      <c r="E240" s="112"/>
      <c r="J240" s="167"/>
    </row>
    <row r="241" ht="15.75" customHeight="1">
      <c r="E241" s="112"/>
      <c r="J241" s="167"/>
    </row>
    <row r="242" ht="15.75" customHeight="1">
      <c r="E242" s="112"/>
      <c r="J242" s="167"/>
    </row>
    <row r="243" ht="15.75" customHeight="1">
      <c r="E243" s="112"/>
      <c r="J243" s="167"/>
    </row>
    <row r="244" ht="15.75" customHeight="1">
      <c r="E244" s="112"/>
      <c r="J244" s="167"/>
    </row>
    <row r="245" ht="15.75" customHeight="1">
      <c r="E245" s="112"/>
      <c r="J245" s="167"/>
    </row>
    <row r="246" ht="15.75" customHeight="1">
      <c r="E246" s="112"/>
      <c r="J246" s="167"/>
    </row>
    <row r="247" ht="15.75" customHeight="1">
      <c r="E247" s="112"/>
      <c r="J247" s="167"/>
    </row>
    <row r="248" ht="15.75" customHeight="1">
      <c r="E248" s="112"/>
      <c r="J248" s="167"/>
    </row>
    <row r="249" ht="15.75" customHeight="1">
      <c r="E249" s="112"/>
      <c r="J249" s="167"/>
    </row>
    <row r="250" ht="15.75" customHeight="1">
      <c r="E250" s="112"/>
      <c r="J250" s="167"/>
    </row>
    <row r="251" ht="15.75" customHeight="1">
      <c r="E251" s="112"/>
      <c r="J251" s="167"/>
    </row>
    <row r="252" ht="15.75" customHeight="1">
      <c r="E252" s="112"/>
      <c r="J252" s="167"/>
    </row>
    <row r="253" ht="15.75" customHeight="1">
      <c r="E253" s="112"/>
      <c r="J253" s="167"/>
    </row>
    <row r="254" ht="15.75" customHeight="1">
      <c r="E254" s="112"/>
      <c r="J254" s="167"/>
    </row>
    <row r="255" ht="15.75" customHeight="1">
      <c r="E255" s="112"/>
      <c r="J255" s="167"/>
    </row>
    <row r="256" ht="15.75" customHeight="1">
      <c r="E256" s="112"/>
      <c r="J256" s="167"/>
    </row>
    <row r="257" ht="15.75" customHeight="1">
      <c r="E257" s="112"/>
      <c r="J257" s="167"/>
    </row>
    <row r="258" ht="15.75" customHeight="1">
      <c r="E258" s="112"/>
      <c r="J258" s="167"/>
    </row>
    <row r="259" ht="15.75" customHeight="1">
      <c r="E259" s="112"/>
      <c r="J259" s="167"/>
    </row>
    <row r="260" ht="15.75" customHeight="1">
      <c r="E260" s="112"/>
      <c r="J260" s="167"/>
    </row>
    <row r="261" ht="15.75" customHeight="1">
      <c r="E261" s="112"/>
      <c r="J261" s="167"/>
    </row>
    <row r="262" ht="15.75" customHeight="1">
      <c r="E262" s="112"/>
      <c r="J262" s="167"/>
    </row>
    <row r="263" ht="15.75" customHeight="1">
      <c r="E263" s="112"/>
      <c r="J263" s="167"/>
    </row>
    <row r="264" ht="15.75" customHeight="1">
      <c r="E264" s="112"/>
      <c r="J264" s="167"/>
    </row>
    <row r="265" ht="15.75" customHeight="1">
      <c r="E265" s="112"/>
      <c r="J265" s="167"/>
    </row>
    <row r="266" ht="15.75" customHeight="1">
      <c r="E266" s="112"/>
      <c r="J266" s="167"/>
    </row>
    <row r="267" ht="15.75" customHeight="1">
      <c r="E267" s="112"/>
      <c r="J267" s="167"/>
    </row>
    <row r="268" ht="15.75" customHeight="1">
      <c r="E268" s="112"/>
      <c r="J268" s="167"/>
    </row>
    <row r="269" ht="15.75" customHeight="1">
      <c r="E269" s="112"/>
      <c r="J269" s="167"/>
    </row>
    <row r="270" ht="15.75" customHeight="1">
      <c r="E270" s="112"/>
      <c r="J270" s="167"/>
    </row>
    <row r="271" ht="15.75" customHeight="1">
      <c r="E271" s="112"/>
      <c r="J271" s="167"/>
    </row>
    <row r="272" ht="15.75" customHeight="1">
      <c r="E272" s="112"/>
      <c r="J272" s="167"/>
    </row>
    <row r="273" ht="15.75" customHeight="1">
      <c r="E273" s="112"/>
      <c r="J273" s="167"/>
    </row>
    <row r="274" ht="15.75" customHeight="1">
      <c r="E274" s="112"/>
      <c r="J274" s="167"/>
    </row>
    <row r="275" ht="15.75" customHeight="1">
      <c r="E275" s="112"/>
      <c r="J275" s="167"/>
    </row>
    <row r="276" ht="15.75" customHeight="1">
      <c r="E276" s="112"/>
      <c r="J276" s="167"/>
    </row>
    <row r="277" ht="15.75" customHeight="1">
      <c r="E277" s="112"/>
      <c r="J277" s="167"/>
    </row>
    <row r="278" ht="15.75" customHeight="1">
      <c r="E278" s="112"/>
      <c r="J278" s="167"/>
    </row>
    <row r="279" ht="15.75" customHeight="1">
      <c r="E279" s="112"/>
      <c r="J279" s="167"/>
    </row>
    <row r="280" ht="15.75" customHeight="1">
      <c r="E280" s="112"/>
      <c r="J280" s="167"/>
    </row>
    <row r="281" ht="15.75" customHeight="1">
      <c r="E281" s="112"/>
      <c r="J281" s="167"/>
    </row>
    <row r="282" ht="15.75" customHeight="1">
      <c r="E282" s="112"/>
      <c r="J282" s="167"/>
    </row>
    <row r="283" ht="15.75" customHeight="1">
      <c r="E283" s="112"/>
      <c r="J283" s="167"/>
    </row>
    <row r="284" ht="15.75" customHeight="1">
      <c r="E284" s="112"/>
      <c r="J284" s="167"/>
    </row>
    <row r="285" ht="15.75" customHeight="1">
      <c r="E285" s="112"/>
      <c r="J285" s="167"/>
    </row>
    <row r="286" ht="15.75" customHeight="1">
      <c r="E286" s="112"/>
      <c r="J286" s="167"/>
    </row>
    <row r="287" ht="15.75" customHeight="1">
      <c r="E287" s="112"/>
      <c r="J287" s="167"/>
    </row>
    <row r="288" ht="15.75" customHeight="1">
      <c r="E288" s="112"/>
      <c r="J288" s="167"/>
    </row>
    <row r="289" ht="15.75" customHeight="1">
      <c r="E289" s="112"/>
      <c r="J289" s="167"/>
    </row>
    <row r="290" ht="15.75" customHeight="1">
      <c r="E290" s="112"/>
      <c r="J290" s="167"/>
    </row>
    <row r="291" ht="15.75" customHeight="1">
      <c r="E291" s="112"/>
      <c r="J291" s="167"/>
    </row>
    <row r="292" ht="15.75" customHeight="1">
      <c r="E292" s="112"/>
      <c r="J292" s="167"/>
    </row>
    <row r="293" ht="15.75" customHeight="1">
      <c r="E293" s="112"/>
      <c r="J293" s="167"/>
    </row>
    <row r="294" ht="15.75" customHeight="1">
      <c r="E294" s="112"/>
      <c r="J294" s="167"/>
    </row>
    <row r="295" ht="15.75" customHeight="1">
      <c r="E295" s="112"/>
      <c r="J295" s="167"/>
    </row>
    <row r="296" ht="15.75" customHeight="1">
      <c r="E296" s="112"/>
      <c r="J296" s="167"/>
    </row>
    <row r="297" ht="15.75" customHeight="1">
      <c r="E297" s="112"/>
      <c r="J297" s="167"/>
    </row>
    <row r="298" ht="15.75" customHeight="1">
      <c r="E298" s="112"/>
      <c r="J298" s="167"/>
    </row>
    <row r="299" ht="15.75" customHeight="1">
      <c r="E299" s="112"/>
      <c r="J299" s="167"/>
    </row>
    <row r="300" ht="15.75" customHeight="1">
      <c r="E300" s="112"/>
      <c r="J300" s="167"/>
    </row>
    <row r="301" ht="15.75" customHeight="1">
      <c r="E301" s="112"/>
      <c r="J301" s="167"/>
    </row>
    <row r="302" ht="15.75" customHeight="1">
      <c r="E302" s="112"/>
      <c r="J302" s="167"/>
    </row>
    <row r="303" ht="15.75" customHeight="1">
      <c r="E303" s="112"/>
      <c r="J303" s="167"/>
    </row>
    <row r="304" ht="15.75" customHeight="1">
      <c r="E304" s="112"/>
      <c r="J304" s="167"/>
    </row>
    <row r="305" ht="15.75" customHeight="1">
      <c r="E305" s="112"/>
      <c r="J305" s="167"/>
    </row>
    <row r="306" ht="15.75" customHeight="1">
      <c r="E306" s="112"/>
      <c r="J306" s="167"/>
    </row>
    <row r="307" ht="15.75" customHeight="1">
      <c r="E307" s="112"/>
      <c r="J307" s="167"/>
    </row>
    <row r="308" ht="15.75" customHeight="1">
      <c r="E308" s="112"/>
      <c r="J308" s="167"/>
    </row>
    <row r="309" ht="15.75" customHeight="1">
      <c r="E309" s="112"/>
      <c r="J309" s="167"/>
    </row>
    <row r="310" ht="15.75" customHeight="1">
      <c r="E310" s="112"/>
      <c r="J310" s="167"/>
    </row>
    <row r="311" ht="15.75" customHeight="1">
      <c r="E311" s="112"/>
      <c r="J311" s="167"/>
    </row>
    <row r="312" ht="15.75" customHeight="1">
      <c r="E312" s="112"/>
      <c r="J312" s="167"/>
    </row>
    <row r="313" ht="15.75" customHeight="1">
      <c r="E313" s="112"/>
      <c r="J313" s="167"/>
    </row>
    <row r="314" ht="15.75" customHeight="1">
      <c r="E314" s="112"/>
      <c r="J314" s="167"/>
    </row>
    <row r="315" ht="15.75" customHeight="1">
      <c r="E315" s="112"/>
      <c r="J315" s="167"/>
    </row>
    <row r="316" ht="15.75" customHeight="1">
      <c r="E316" s="112"/>
      <c r="J316" s="167"/>
    </row>
    <row r="317" ht="15.75" customHeight="1">
      <c r="E317" s="112"/>
      <c r="J317" s="167"/>
    </row>
    <row r="318" ht="15.75" customHeight="1">
      <c r="E318" s="112"/>
      <c r="J318" s="167"/>
    </row>
    <row r="319" ht="15.75" customHeight="1">
      <c r="E319" s="112"/>
      <c r="J319" s="167"/>
    </row>
    <row r="320" ht="15.75" customHeight="1">
      <c r="E320" s="112"/>
      <c r="J320" s="167"/>
    </row>
    <row r="321" ht="15.75" customHeight="1">
      <c r="E321" s="112"/>
      <c r="J321" s="167"/>
    </row>
    <row r="322" ht="15.75" customHeight="1">
      <c r="E322" s="112"/>
      <c r="J322" s="167"/>
    </row>
    <row r="323" ht="15.75" customHeight="1">
      <c r="E323" s="112"/>
      <c r="J323" s="167"/>
    </row>
    <row r="324" ht="15.75" customHeight="1">
      <c r="E324" s="112"/>
      <c r="J324" s="167"/>
    </row>
    <row r="325" ht="15.75" customHeight="1">
      <c r="E325" s="112"/>
      <c r="J325" s="167"/>
    </row>
    <row r="326" ht="15.75" customHeight="1">
      <c r="E326" s="112"/>
      <c r="J326" s="167"/>
    </row>
    <row r="327" ht="15.75" customHeight="1">
      <c r="E327" s="112"/>
      <c r="J327" s="167"/>
    </row>
    <row r="328" ht="15.75" customHeight="1">
      <c r="E328" s="112"/>
      <c r="J328" s="167"/>
    </row>
    <row r="329" ht="15.75" customHeight="1">
      <c r="E329" s="112"/>
      <c r="J329" s="167"/>
    </row>
    <row r="330" ht="15.75" customHeight="1">
      <c r="E330" s="112"/>
      <c r="J330" s="167"/>
    </row>
    <row r="331" ht="15.75" customHeight="1">
      <c r="E331" s="112"/>
      <c r="J331" s="167"/>
    </row>
    <row r="332" ht="15.75" customHeight="1">
      <c r="E332" s="112"/>
      <c r="J332" s="167"/>
    </row>
    <row r="333" ht="15.75" customHeight="1">
      <c r="E333" s="112"/>
      <c r="J333" s="167"/>
    </row>
    <row r="334" ht="15.75" customHeight="1">
      <c r="E334" s="112"/>
      <c r="J334" s="167"/>
    </row>
    <row r="335" ht="15.75" customHeight="1">
      <c r="E335" s="112"/>
      <c r="J335" s="167"/>
    </row>
    <row r="336" ht="15.75" customHeight="1">
      <c r="E336" s="112"/>
      <c r="J336" s="167"/>
    </row>
    <row r="337" ht="15.75" customHeight="1">
      <c r="E337" s="112"/>
      <c r="J337" s="167"/>
    </row>
    <row r="338" ht="15.75" customHeight="1">
      <c r="E338" s="112"/>
      <c r="J338" s="167"/>
    </row>
    <row r="339" ht="15.75" customHeight="1">
      <c r="E339" s="112"/>
      <c r="J339" s="167"/>
    </row>
    <row r="340" ht="15.75" customHeight="1">
      <c r="E340" s="112"/>
      <c r="J340" s="167"/>
    </row>
    <row r="341" ht="15.75" customHeight="1">
      <c r="E341" s="112"/>
      <c r="J341" s="167"/>
    </row>
    <row r="342" ht="15.75" customHeight="1">
      <c r="E342" s="112"/>
      <c r="J342" s="167"/>
    </row>
    <row r="343" ht="15.75" customHeight="1">
      <c r="E343" s="112"/>
      <c r="J343" s="167"/>
    </row>
    <row r="344" ht="15.75" customHeight="1">
      <c r="E344" s="112"/>
      <c r="J344" s="167"/>
    </row>
    <row r="345" ht="15.75" customHeight="1">
      <c r="E345" s="112"/>
      <c r="J345" s="167"/>
    </row>
    <row r="346" ht="15.75" customHeight="1">
      <c r="E346" s="112"/>
      <c r="J346" s="167"/>
    </row>
    <row r="347" ht="15.75" customHeight="1">
      <c r="E347" s="112"/>
      <c r="J347" s="167"/>
    </row>
    <row r="348" ht="15.75" customHeight="1">
      <c r="E348" s="112"/>
      <c r="J348" s="167"/>
    </row>
    <row r="349" ht="15.75" customHeight="1">
      <c r="E349" s="112"/>
      <c r="J349" s="167"/>
    </row>
    <row r="350" ht="15.75" customHeight="1">
      <c r="E350" s="112"/>
      <c r="J350" s="167"/>
    </row>
    <row r="351" ht="15.75" customHeight="1">
      <c r="E351" s="112"/>
      <c r="J351" s="167"/>
    </row>
    <row r="352" ht="15.75" customHeight="1">
      <c r="E352" s="112"/>
      <c r="J352" s="167"/>
    </row>
    <row r="353" ht="15.75" customHeight="1">
      <c r="E353" s="112"/>
      <c r="J353" s="167"/>
    </row>
    <row r="354" ht="15.75" customHeight="1">
      <c r="E354" s="112"/>
      <c r="J354" s="167"/>
    </row>
    <row r="355" ht="15.75" customHeight="1">
      <c r="E355" s="112"/>
      <c r="J355" s="167"/>
    </row>
    <row r="356" ht="15.75" customHeight="1">
      <c r="E356" s="112"/>
      <c r="J356" s="167"/>
    </row>
    <row r="357" ht="15.75" customHeight="1">
      <c r="E357" s="112"/>
      <c r="J357" s="167"/>
    </row>
    <row r="358" ht="15.75" customHeight="1">
      <c r="E358" s="112"/>
      <c r="J358" s="167"/>
    </row>
    <row r="359" ht="15.75" customHeight="1">
      <c r="E359" s="112"/>
      <c r="J359" s="167"/>
    </row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4:I4"/>
  </mergeCells>
  <hyperlinks>
    <hyperlink display="Índice" location="INDICE!A1" ref="B1"/>
  </hyperlin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ySplit="6.0" topLeftCell="C7" activePane="bottomRight" state="frozen"/>
      <selection activeCell="C1" sqref="C1" pane="topRight"/>
      <selection activeCell="A7" sqref="A7" pane="bottomLeft"/>
      <selection activeCell="C7" sqref="C7" pane="bottomRight"/>
    </sheetView>
  </sheetViews>
  <sheetFormatPr customHeight="1" defaultColWidth="12.63" defaultRowHeight="15.0"/>
  <cols>
    <col customWidth="1" min="1" max="1" width="5.25"/>
    <col customWidth="1" min="2" max="2" width="42.0"/>
    <col customWidth="1" min="3" max="3" width="8.75"/>
    <col customWidth="1" min="4" max="4" width="16.25"/>
    <col customWidth="1" min="5" max="5" width="14.88"/>
    <col customWidth="1" min="6" max="6" width="9.88"/>
    <col customWidth="1" min="7" max="9" width="7.88"/>
    <col customWidth="1" min="10" max="10" width="4.5"/>
    <col customWidth="1" min="11" max="11" width="12.0"/>
  </cols>
  <sheetData>
    <row r="1" ht="21.75" customHeight="1">
      <c r="A1" s="150"/>
      <c r="B1" s="102" t="s">
        <v>269</v>
      </c>
      <c r="C1" s="151" t="s">
        <v>304</v>
      </c>
      <c r="D1" s="152"/>
      <c r="E1" s="153" t="s">
        <v>325</v>
      </c>
      <c r="F1" s="154"/>
      <c r="G1" s="155"/>
      <c r="H1" s="156"/>
      <c r="I1" s="156"/>
      <c r="J1" s="157"/>
    </row>
    <row r="2" ht="15.75" customHeight="1">
      <c r="C2" s="158" t="s">
        <v>306</v>
      </c>
      <c r="D2" s="152"/>
      <c r="E2" s="153" t="s">
        <v>162</v>
      </c>
      <c r="F2" s="154"/>
      <c r="G2" s="155"/>
      <c r="H2" s="156"/>
      <c r="I2" s="156"/>
      <c r="J2" s="157"/>
    </row>
    <row r="3" ht="15.75" customHeight="1">
      <c r="C3" s="158" t="s">
        <v>307</v>
      </c>
      <c r="D3" s="152"/>
      <c r="E3" s="153" t="s">
        <v>308</v>
      </c>
      <c r="F3" s="154"/>
      <c r="G3" s="155"/>
      <c r="H3" s="156"/>
      <c r="I3" s="156"/>
      <c r="J3" s="157"/>
    </row>
    <row r="4" ht="32.25" customHeight="1">
      <c r="C4" s="159" t="s">
        <v>309</v>
      </c>
      <c r="D4" s="159" t="s">
        <v>273</v>
      </c>
      <c r="E4" s="160" t="s">
        <v>310</v>
      </c>
      <c r="F4" s="116" t="s">
        <v>311</v>
      </c>
      <c r="J4" s="161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38.25" hidden="1" customHeight="1">
      <c r="A5" s="116"/>
      <c r="B5" s="116" t="s">
        <v>326</v>
      </c>
      <c r="C5" s="162"/>
      <c r="D5" s="162"/>
      <c r="E5" s="112"/>
      <c r="F5" s="163" t="s">
        <v>313</v>
      </c>
      <c r="G5" s="164" t="s">
        <v>314</v>
      </c>
      <c r="H5" s="163" t="s">
        <v>315</v>
      </c>
      <c r="I5" s="164" t="s">
        <v>316</v>
      </c>
      <c r="J5" s="165" t="s">
        <v>11</v>
      </c>
    </row>
    <row r="6" ht="21.75" hidden="1" customHeight="1">
      <c r="A6" s="121"/>
      <c r="B6" s="121"/>
      <c r="C6" s="162"/>
      <c r="D6" s="162"/>
      <c r="E6" s="116"/>
      <c r="F6" s="166">
        <f>SC!G10</f>
        <v>8</v>
      </c>
      <c r="G6" s="167">
        <f>F6/2</f>
        <v>4</v>
      </c>
      <c r="H6" s="167">
        <f>F6/4</f>
        <v>2</v>
      </c>
      <c r="I6" s="167">
        <f>F6/F6</f>
        <v>1</v>
      </c>
      <c r="J6" s="167"/>
    </row>
    <row r="7" ht="15.75" customHeight="1">
      <c r="A7" s="121"/>
      <c r="B7" s="121" t="s">
        <v>12</v>
      </c>
      <c r="C7" s="122">
        <v>1.0</v>
      </c>
      <c r="D7" s="123" t="s">
        <v>131</v>
      </c>
      <c r="E7" s="168">
        <v>1.0</v>
      </c>
      <c r="F7" s="169" t="b">
        <v>0</v>
      </c>
      <c r="G7" s="169" t="b">
        <v>0</v>
      </c>
      <c r="H7" s="169" t="b">
        <v>0</v>
      </c>
      <c r="I7" s="169" t="b">
        <v>0</v>
      </c>
      <c r="J7" s="170">
        <f>((P2BasEV3!Tot_alumnos*F7)+(P2BasEV3!X_parejas*G7)+(P2BasEV3!x_equipo_4* H7)+(P2BasEV3!Grupal*I7))*E7</f>
        <v>0</v>
      </c>
    </row>
    <row r="8" ht="15.75" hidden="1" customHeight="1">
      <c r="A8" s="171" t="s">
        <v>275</v>
      </c>
      <c r="B8" s="171" t="s">
        <v>15</v>
      </c>
      <c r="C8" s="105">
        <v>1.0</v>
      </c>
      <c r="D8" s="98" t="s">
        <v>131</v>
      </c>
      <c r="E8" s="112">
        <v>0.0</v>
      </c>
      <c r="F8" s="99" t="b">
        <v>0</v>
      </c>
      <c r="G8" s="99" t="b">
        <v>0</v>
      </c>
      <c r="H8" s="99" t="b">
        <v>0</v>
      </c>
      <c r="I8" s="99" t="b">
        <v>1</v>
      </c>
      <c r="J8" s="167">
        <f>((P2BasEV3!Tot_alumnos*F8)+(P2BasEV3!X_parejas*G8)+(P2BasEV3!x_equipo_4* H8)+(P2BasEV3!Grupal*I8))*E8</f>
        <v>0</v>
      </c>
    </row>
    <row r="9" ht="15.75" hidden="1" customHeight="1">
      <c r="A9" s="171" t="s">
        <v>275</v>
      </c>
      <c r="B9" s="171" t="s">
        <v>16</v>
      </c>
      <c r="C9" s="105">
        <v>1.0</v>
      </c>
      <c r="D9" s="98" t="s">
        <v>131</v>
      </c>
      <c r="E9" s="112">
        <v>0.0</v>
      </c>
      <c r="F9" s="99" t="b">
        <v>0</v>
      </c>
      <c r="G9" s="99" t="b">
        <v>0</v>
      </c>
      <c r="H9" s="99" t="b">
        <v>0</v>
      </c>
      <c r="I9" s="99" t="b">
        <v>1</v>
      </c>
      <c r="J9" s="167">
        <f>((P2BasEV3!Tot_alumnos*F9)+(P2BasEV3!X_parejas*G9)+(P2BasEV3!x_equipo_4* H9)+(P2BasEV3!Grupal*I9))*E9</f>
        <v>0</v>
      </c>
    </row>
    <row r="10" ht="15.75" hidden="1" customHeight="1">
      <c r="A10" s="171" t="s">
        <v>275</v>
      </c>
      <c r="B10" s="171" t="s">
        <v>17</v>
      </c>
      <c r="C10" s="105">
        <v>1.0</v>
      </c>
      <c r="D10" s="98" t="s">
        <v>131</v>
      </c>
      <c r="E10" s="112">
        <v>0.0</v>
      </c>
      <c r="F10" s="99" t="b">
        <v>0</v>
      </c>
      <c r="G10" s="99" t="b">
        <v>0</v>
      </c>
      <c r="H10" s="99" t="b">
        <v>0</v>
      </c>
      <c r="I10" s="99" t="b">
        <v>1</v>
      </c>
      <c r="J10" s="167">
        <f>((P2BasEV3!Tot_alumnos*F10)+(P2BasEV3!X_parejas*G10)+(P2BasEV3!x_equipo_4* H10)+(P2BasEV3!Grupal*I10))*E10</f>
        <v>0</v>
      </c>
    </row>
    <row r="11" ht="15.75" hidden="1" customHeight="1">
      <c r="A11" s="171" t="s">
        <v>275</v>
      </c>
      <c r="B11" s="171" t="s">
        <v>18</v>
      </c>
      <c r="C11" s="105">
        <v>1.0</v>
      </c>
      <c r="D11" s="98" t="s">
        <v>131</v>
      </c>
      <c r="E11" s="112">
        <v>0.0</v>
      </c>
      <c r="F11" s="99" t="b">
        <v>0</v>
      </c>
      <c r="G11" s="99" t="b">
        <v>0</v>
      </c>
      <c r="H11" s="99" t="b">
        <v>0</v>
      </c>
      <c r="I11" s="99" t="b">
        <v>1</v>
      </c>
      <c r="J11" s="167">
        <f>((P2BasEV3!Tot_alumnos*F11)+(P2BasEV3!X_parejas*G11)+(P2BasEV3!x_equipo_4* H11)+(P2BasEV3!Grupal*I11))*E11</f>
        <v>0</v>
      </c>
    </row>
    <row r="12" ht="15.75" hidden="1" customHeight="1">
      <c r="A12" s="171" t="s">
        <v>275</v>
      </c>
      <c r="B12" s="171" t="s">
        <v>19</v>
      </c>
      <c r="C12" s="105">
        <v>1.0</v>
      </c>
      <c r="D12" s="98" t="s">
        <v>131</v>
      </c>
      <c r="E12" s="112">
        <v>0.0</v>
      </c>
      <c r="F12" s="99" t="b">
        <v>0</v>
      </c>
      <c r="G12" s="99" t="b">
        <v>0</v>
      </c>
      <c r="H12" s="99" t="b">
        <v>0</v>
      </c>
      <c r="I12" s="99" t="b">
        <v>1</v>
      </c>
      <c r="J12" s="167">
        <f>((P2BasEV3!Tot_alumnos*F12)+(P2BasEV3!X_parejas*G12)+(P2BasEV3!x_equipo_4* H12)+(P2BasEV3!Grupal*I12))*E12</f>
        <v>0</v>
      </c>
    </row>
    <row r="13" ht="15.75" hidden="1" customHeight="1">
      <c r="A13" s="171" t="s">
        <v>275</v>
      </c>
      <c r="B13" s="171" t="s">
        <v>20</v>
      </c>
      <c r="C13" s="105">
        <v>1.0</v>
      </c>
      <c r="D13" s="98" t="s">
        <v>276</v>
      </c>
      <c r="E13" s="112">
        <v>0.0</v>
      </c>
      <c r="F13" s="99" t="b">
        <v>0</v>
      </c>
      <c r="G13" s="99" t="b">
        <v>0</v>
      </c>
      <c r="H13" s="99" t="b">
        <v>0</v>
      </c>
      <c r="I13" s="99" t="b">
        <v>1</v>
      </c>
      <c r="J13" s="167">
        <f>((P2BasEV3!Tot_alumnos*F13)+(P2BasEV3!X_parejas*G13)+(P2BasEV3!x_equipo_4* H13)+(P2BasEV3!Grupal*I13))*E13</f>
        <v>0</v>
      </c>
    </row>
    <row r="14" ht="15.75" hidden="1" customHeight="1">
      <c r="A14" s="171" t="s">
        <v>275</v>
      </c>
      <c r="B14" s="171" t="s">
        <v>21</v>
      </c>
      <c r="C14" s="105">
        <v>1.0</v>
      </c>
      <c r="D14" s="98" t="s">
        <v>131</v>
      </c>
      <c r="E14" s="112">
        <v>0.0</v>
      </c>
      <c r="F14" s="99" t="b">
        <v>0</v>
      </c>
      <c r="G14" s="99" t="b">
        <v>0</v>
      </c>
      <c r="H14" s="99" t="b">
        <v>1</v>
      </c>
      <c r="I14" s="99" t="b">
        <v>0</v>
      </c>
      <c r="J14" s="167">
        <f>((P2BasEV3!Tot_alumnos*F14)+(P2BasEV3!X_parejas*G14)+(P2BasEV3!x_equipo_4* H14)+(P2BasEV3!Grupal*I14))*E14</f>
        <v>0</v>
      </c>
    </row>
    <row r="15" ht="15.75" hidden="1" customHeight="1">
      <c r="A15" s="171" t="s">
        <v>275</v>
      </c>
      <c r="B15" s="171" t="s">
        <v>22</v>
      </c>
      <c r="C15" s="105">
        <v>1.0</v>
      </c>
      <c r="D15" s="98" t="s">
        <v>131</v>
      </c>
      <c r="E15" s="112">
        <v>0.0</v>
      </c>
      <c r="F15" s="99" t="b">
        <v>0</v>
      </c>
      <c r="G15" s="99" t="b">
        <v>0</v>
      </c>
      <c r="H15" s="99" t="b">
        <v>1</v>
      </c>
      <c r="I15" s="99" t="b">
        <v>0</v>
      </c>
      <c r="J15" s="167">
        <f>((P2BasEV3!Tot_alumnos*F15)+(P2BasEV3!X_parejas*G15)+(P2BasEV3!x_equipo_4* H15)+(P2BasEV3!Grupal*I15))*E15</f>
        <v>0</v>
      </c>
    </row>
    <row r="16" ht="15.75" hidden="1" customHeight="1">
      <c r="A16" s="171" t="s">
        <v>275</v>
      </c>
      <c r="B16" s="171" t="s">
        <v>23</v>
      </c>
      <c r="C16" s="105">
        <v>1.0</v>
      </c>
      <c r="D16" s="98" t="s">
        <v>131</v>
      </c>
      <c r="E16" s="112">
        <v>0.0</v>
      </c>
      <c r="F16" s="99" t="b">
        <v>0</v>
      </c>
      <c r="G16" s="99" t="b">
        <v>0</v>
      </c>
      <c r="H16" s="99" t="b">
        <v>1</v>
      </c>
      <c r="I16" s="99" t="b">
        <v>0</v>
      </c>
      <c r="J16" s="167">
        <f>((P2BasEV3!Tot_alumnos*F16)+(P2BasEV3!X_parejas*G16)+(P2BasEV3!x_equipo_4* H16)+(P2BasEV3!Grupal*I16))*E16</f>
        <v>0</v>
      </c>
    </row>
    <row r="17" ht="15.75" hidden="1" customHeight="1">
      <c r="A17" s="171" t="s">
        <v>275</v>
      </c>
      <c r="B17" s="171" t="s">
        <v>24</v>
      </c>
      <c r="C17" s="127">
        <v>1.0</v>
      </c>
      <c r="D17" s="128" t="s">
        <v>146</v>
      </c>
      <c r="E17" s="112">
        <v>0.0</v>
      </c>
      <c r="F17" s="99" t="b">
        <v>0</v>
      </c>
      <c r="G17" s="99" t="b">
        <v>0</v>
      </c>
      <c r="H17" s="99" t="b">
        <v>1</v>
      </c>
      <c r="I17" s="99" t="b">
        <v>0</v>
      </c>
      <c r="J17" s="167">
        <f>((P2BasEV3!Tot_alumnos*F17)+(P2BasEV3!X_parejas*G17)+(P2BasEV3!x_equipo_4* H17)+(P2BasEV3!Grupal*I17))*E17</f>
        <v>0</v>
      </c>
    </row>
    <row r="18" ht="15.75" hidden="1" customHeight="1">
      <c r="A18" s="171" t="s">
        <v>275</v>
      </c>
      <c r="B18" s="171" t="s">
        <v>25</v>
      </c>
      <c r="C18" s="105">
        <v>1.0</v>
      </c>
      <c r="D18" s="98" t="s">
        <v>131</v>
      </c>
      <c r="E18" s="112">
        <v>0.0</v>
      </c>
      <c r="F18" s="99" t="b">
        <v>0</v>
      </c>
      <c r="G18" s="99" t="b">
        <v>0</v>
      </c>
      <c r="H18" s="99" t="b">
        <v>1</v>
      </c>
      <c r="I18" s="99" t="b">
        <v>0</v>
      </c>
      <c r="J18" s="167">
        <f>((P2BasEV3!Tot_alumnos*F18)+(P2BasEV3!X_parejas*G18)+(P2BasEV3!x_equipo_4* H18)+(P2BasEV3!Grupal*I18))*E18</f>
        <v>0</v>
      </c>
    </row>
    <row r="19" ht="15.75" hidden="1" customHeight="1">
      <c r="A19" s="171" t="s">
        <v>275</v>
      </c>
      <c r="B19" s="172" t="s">
        <v>26</v>
      </c>
      <c r="C19" s="105">
        <v>1.0</v>
      </c>
      <c r="D19" s="98" t="s">
        <v>131</v>
      </c>
      <c r="E19" s="112">
        <v>0.0</v>
      </c>
      <c r="F19" s="99" t="b">
        <v>0</v>
      </c>
      <c r="G19" s="99" t="b">
        <v>0</v>
      </c>
      <c r="H19" s="99" t="b">
        <v>1</v>
      </c>
      <c r="I19" s="99" t="b">
        <v>0</v>
      </c>
      <c r="J19" s="167">
        <f>((P2BasEV3!Tot_alumnos*F19)+(P2BasEV3!X_parejas*G19)+(P2BasEV3!x_equipo_4* H19)+(P2BasEV3!Grupal*I19))*E19</f>
        <v>0</v>
      </c>
    </row>
    <row r="20" ht="15.75" hidden="1" customHeight="1">
      <c r="A20" s="171" t="s">
        <v>275</v>
      </c>
      <c r="B20" s="173" t="s">
        <v>27</v>
      </c>
      <c r="C20" s="105">
        <v>1.0</v>
      </c>
      <c r="D20" s="98" t="s">
        <v>146</v>
      </c>
      <c r="E20" s="112">
        <v>0.0</v>
      </c>
      <c r="F20" s="99" t="b">
        <v>0</v>
      </c>
      <c r="G20" s="99" t="b">
        <v>0</v>
      </c>
      <c r="H20" s="99" t="b">
        <v>1</v>
      </c>
      <c r="I20" s="99" t="b">
        <v>0</v>
      </c>
      <c r="J20" s="167">
        <f>((P2BasEV3!Tot_alumnos*F20)+(P2BasEV3!X_parejas*G20)+(P2BasEV3!x_equipo_4* H20)+(P2BasEV3!Grupal*I20))*E20</f>
        <v>0</v>
      </c>
    </row>
    <row r="21" ht="15.75" hidden="1" customHeight="1">
      <c r="A21" s="171" t="s">
        <v>275</v>
      </c>
      <c r="B21" s="171" t="s">
        <v>28</v>
      </c>
      <c r="C21" s="105">
        <v>1.0</v>
      </c>
      <c r="D21" s="98" t="s">
        <v>131</v>
      </c>
      <c r="E21" s="112">
        <v>0.0</v>
      </c>
      <c r="F21" s="99" t="b">
        <v>0</v>
      </c>
      <c r="G21" s="99" t="b">
        <v>0</v>
      </c>
      <c r="H21" s="99" t="b">
        <v>1</v>
      </c>
      <c r="I21" s="99" t="b">
        <v>0</v>
      </c>
      <c r="J21" s="167">
        <f>((P2BasEV3!Tot_alumnos*F21)+(P2BasEV3!X_parejas*G21)+(P2BasEV3!x_equipo_4* H21)+(P2BasEV3!Grupal*I21))*E21</f>
        <v>0</v>
      </c>
    </row>
    <row r="22" ht="15.75" hidden="1" customHeight="1">
      <c r="A22" s="171" t="s">
        <v>275</v>
      </c>
      <c r="B22" s="171" t="s">
        <v>29</v>
      </c>
      <c r="C22" s="105">
        <v>1.0</v>
      </c>
      <c r="D22" s="98" t="s">
        <v>131</v>
      </c>
      <c r="E22" s="112">
        <v>0.0</v>
      </c>
      <c r="F22" s="99" t="b">
        <v>0</v>
      </c>
      <c r="G22" s="99" t="b">
        <v>0</v>
      </c>
      <c r="H22" s="99" t="b">
        <v>1</v>
      </c>
      <c r="I22" s="99" t="b">
        <v>0</v>
      </c>
      <c r="J22" s="167">
        <f>((P2BasEV3!Tot_alumnos*F22)+(P2BasEV3!X_parejas*G22)+(P2BasEV3!x_equipo_4* H22)+(P2BasEV3!Grupal*I22))*E22</f>
        <v>0</v>
      </c>
    </row>
    <row r="23" ht="15.75" hidden="1" customHeight="1">
      <c r="A23" s="171" t="s">
        <v>275</v>
      </c>
      <c r="B23" s="171" t="s">
        <v>30</v>
      </c>
      <c r="C23" s="105">
        <v>1.0</v>
      </c>
      <c r="D23" s="98" t="s">
        <v>146</v>
      </c>
      <c r="E23" s="112">
        <v>0.0</v>
      </c>
      <c r="F23" s="99" t="b">
        <v>0</v>
      </c>
      <c r="G23" s="99" t="b">
        <v>0</v>
      </c>
      <c r="H23" s="99" t="b">
        <v>1</v>
      </c>
      <c r="I23" s="99" t="b">
        <v>0</v>
      </c>
      <c r="J23" s="167">
        <f>((P2BasEV3!Tot_alumnos*F23)+(P2BasEV3!X_parejas*G23)+(P2BasEV3!x_equipo_4* H23)+(P2BasEV3!Grupal*I23))*E23</f>
        <v>0</v>
      </c>
    </row>
    <row r="24" ht="15.75" hidden="1" customHeight="1">
      <c r="A24" s="171" t="s">
        <v>275</v>
      </c>
      <c r="B24" s="171" t="s">
        <v>31</v>
      </c>
      <c r="C24" s="105">
        <v>1.0</v>
      </c>
      <c r="D24" s="98" t="s">
        <v>131</v>
      </c>
      <c r="E24" s="112">
        <v>0.0</v>
      </c>
      <c r="F24" s="99" t="b">
        <v>0</v>
      </c>
      <c r="G24" s="99" t="b">
        <v>0</v>
      </c>
      <c r="H24" s="99" t="b">
        <v>1</v>
      </c>
      <c r="I24" s="99" t="b">
        <v>0</v>
      </c>
      <c r="J24" s="167">
        <f>((P2BasEV3!Tot_alumnos*F24)+(P2BasEV3!X_parejas*G24)+(P2BasEV3!x_equipo_4* H24)+(P2BasEV3!Grupal*I24))*E24</f>
        <v>0</v>
      </c>
    </row>
    <row r="25" ht="15.75" hidden="1" customHeight="1">
      <c r="A25" s="171" t="s">
        <v>275</v>
      </c>
      <c r="B25" s="171" t="s">
        <v>32</v>
      </c>
      <c r="C25" s="105">
        <v>1.0</v>
      </c>
      <c r="D25" s="98" t="s">
        <v>131</v>
      </c>
      <c r="E25" s="112">
        <v>0.0</v>
      </c>
      <c r="F25" s="99" t="b">
        <v>0</v>
      </c>
      <c r="G25" s="99" t="b">
        <v>0</v>
      </c>
      <c r="H25" s="99" t="b">
        <v>1</v>
      </c>
      <c r="I25" s="99" t="b">
        <v>0</v>
      </c>
      <c r="J25" s="167">
        <f>((P2BasEV3!Tot_alumnos*F25)+(P2BasEV3!X_parejas*G25)+(P2BasEV3!x_equipo_4* H25)+(P2BasEV3!Grupal*I25))*E25</f>
        <v>0</v>
      </c>
    </row>
    <row r="26" ht="15.75" hidden="1" customHeight="1">
      <c r="A26" s="171" t="s">
        <v>275</v>
      </c>
      <c r="B26" s="171" t="s">
        <v>33</v>
      </c>
      <c r="C26" s="105">
        <v>1.0</v>
      </c>
      <c r="D26" s="98" t="s">
        <v>146</v>
      </c>
      <c r="E26" s="112">
        <v>0.0</v>
      </c>
      <c r="F26" s="99" t="b">
        <v>0</v>
      </c>
      <c r="G26" s="99" t="b">
        <v>0</v>
      </c>
      <c r="H26" s="99" t="b">
        <v>1</v>
      </c>
      <c r="I26" s="99" t="b">
        <v>0</v>
      </c>
      <c r="J26" s="167">
        <f>((P2BasEV3!Tot_alumnos*F26)+(P2BasEV3!X_parejas*G26)+(P2BasEV3!x_equipo_4* H26)+(P2BasEV3!Grupal*I26))*E26</f>
        <v>0</v>
      </c>
    </row>
    <row r="27" ht="15.75" hidden="1" customHeight="1">
      <c r="A27" s="171" t="s">
        <v>275</v>
      </c>
      <c r="B27" s="171" t="s">
        <v>34</v>
      </c>
      <c r="C27" s="105">
        <v>1.0</v>
      </c>
      <c r="D27" s="98" t="s">
        <v>131</v>
      </c>
      <c r="E27" s="112">
        <v>0.0</v>
      </c>
      <c r="F27" s="99" t="b">
        <v>0</v>
      </c>
      <c r="G27" s="99" t="b">
        <v>0</v>
      </c>
      <c r="H27" s="99" t="b">
        <v>1</v>
      </c>
      <c r="I27" s="99" t="b">
        <v>0</v>
      </c>
      <c r="J27" s="167">
        <f>((P2BasEV3!Tot_alumnos*F27)+(P2BasEV3!X_parejas*G27)+(P2BasEV3!x_equipo_4* H27)+(P2BasEV3!Grupal*I27))*E27</f>
        <v>0</v>
      </c>
    </row>
    <row r="28" ht="15.75" hidden="1" customHeight="1">
      <c r="A28" s="171" t="s">
        <v>275</v>
      </c>
      <c r="B28" s="171" t="s">
        <v>35</v>
      </c>
      <c r="C28" s="105">
        <v>1.0</v>
      </c>
      <c r="D28" s="98" t="s">
        <v>131</v>
      </c>
      <c r="E28" s="112">
        <v>0.0</v>
      </c>
      <c r="F28" s="99" t="b">
        <v>0</v>
      </c>
      <c r="G28" s="99" t="b">
        <v>0</v>
      </c>
      <c r="H28" s="99" t="b">
        <v>1</v>
      </c>
      <c r="I28" s="99" t="b">
        <v>0</v>
      </c>
      <c r="J28" s="167">
        <f>((P2BasEV3!Tot_alumnos*F28)+(P2BasEV3!X_parejas*G28)+(P2BasEV3!x_equipo_4* H28)+(P2BasEV3!Grupal*I28))*E28</f>
        <v>0</v>
      </c>
    </row>
    <row r="29" ht="15.75" hidden="1" customHeight="1">
      <c r="A29" s="171" t="s">
        <v>275</v>
      </c>
      <c r="B29" s="171" t="s">
        <v>36</v>
      </c>
      <c r="C29" s="105">
        <v>1.0</v>
      </c>
      <c r="D29" s="98" t="s">
        <v>277</v>
      </c>
      <c r="E29" s="112">
        <v>0.0</v>
      </c>
      <c r="F29" s="99" t="b">
        <v>0</v>
      </c>
      <c r="G29" s="99" t="b">
        <v>0</v>
      </c>
      <c r="H29" s="99" t="b">
        <v>1</v>
      </c>
      <c r="I29" s="99" t="b">
        <v>0</v>
      </c>
      <c r="J29" s="167">
        <f>((P2BasEV3!Tot_alumnos*F29)+(P2BasEV3!X_parejas*G29)+(P2BasEV3!x_equipo_4* H29)+(P2BasEV3!Grupal*I29))*E29</f>
        <v>0</v>
      </c>
    </row>
    <row r="30" ht="15.75" hidden="1" customHeight="1">
      <c r="A30" s="171" t="s">
        <v>275</v>
      </c>
      <c r="B30" s="171" t="s">
        <v>37</v>
      </c>
      <c r="C30" s="105">
        <v>1.0</v>
      </c>
      <c r="D30" s="98" t="s">
        <v>131</v>
      </c>
      <c r="E30" s="112">
        <v>0.0</v>
      </c>
      <c r="F30" s="99" t="b">
        <v>0</v>
      </c>
      <c r="G30" s="99" t="b">
        <v>0</v>
      </c>
      <c r="H30" s="99" t="b">
        <v>0</v>
      </c>
      <c r="I30" s="99" t="b">
        <v>1</v>
      </c>
      <c r="J30" s="167">
        <f>((P2BasEV3!Tot_alumnos*F30)+(P2BasEV3!X_parejas*G30)+(P2BasEV3!x_equipo_4* H30)+(P2BasEV3!Grupal*I30))*E30</f>
        <v>0</v>
      </c>
    </row>
    <row r="31" ht="15.75" hidden="1" customHeight="1">
      <c r="A31" s="171" t="s">
        <v>275</v>
      </c>
      <c r="B31" s="171" t="s">
        <v>38</v>
      </c>
      <c r="C31" s="105">
        <v>1.0</v>
      </c>
      <c r="D31" s="98" t="s">
        <v>131</v>
      </c>
      <c r="E31" s="112">
        <v>0.0</v>
      </c>
      <c r="F31" s="99" t="b">
        <v>0</v>
      </c>
      <c r="G31" s="99" t="b">
        <v>0</v>
      </c>
      <c r="H31" s="99" t="b">
        <v>0</v>
      </c>
      <c r="I31" s="99" t="b">
        <v>1</v>
      </c>
      <c r="J31" s="167">
        <f>((P2BasEV3!Tot_alumnos*F31)+(P2BasEV3!X_parejas*G31)+(P2BasEV3!x_equipo_4* H31)+(P2BasEV3!Grupal*I31))*E31</f>
        <v>0</v>
      </c>
    </row>
    <row r="32" ht="15.75" hidden="1" customHeight="1">
      <c r="A32" s="171" t="s">
        <v>275</v>
      </c>
      <c r="B32" s="171" t="s">
        <v>39</v>
      </c>
      <c r="C32" s="105">
        <v>1.0</v>
      </c>
      <c r="D32" s="98" t="s">
        <v>131</v>
      </c>
      <c r="E32" s="112">
        <v>0.0</v>
      </c>
      <c r="F32" s="99" t="b">
        <v>1</v>
      </c>
      <c r="G32" s="99" t="b">
        <v>0</v>
      </c>
      <c r="H32" s="99" t="b">
        <v>0</v>
      </c>
      <c r="I32" s="99" t="b">
        <v>0</v>
      </c>
      <c r="J32" s="167">
        <f>((P2BasEV3!Tot_alumnos*F32)+(P2BasEV3!X_parejas*G32)+(P2BasEV3!x_equipo_4* H32)+(P2BasEV3!Grupal*I32))*E32</f>
        <v>0</v>
      </c>
    </row>
    <row r="33" ht="15.75" hidden="1" customHeight="1">
      <c r="A33" s="171" t="s">
        <v>275</v>
      </c>
      <c r="B33" s="171" t="s">
        <v>40</v>
      </c>
      <c r="C33" s="105">
        <v>1.0</v>
      </c>
      <c r="D33" s="98" t="s">
        <v>131</v>
      </c>
      <c r="E33" s="112">
        <v>0.0</v>
      </c>
      <c r="F33" s="99" t="b">
        <v>0</v>
      </c>
      <c r="G33" s="99" t="b">
        <v>0</v>
      </c>
      <c r="H33" s="99" t="b">
        <v>0</v>
      </c>
      <c r="I33" s="99" t="b">
        <v>0</v>
      </c>
      <c r="J33" s="167">
        <f>((P2BasEV3!Tot_alumnos*F33)+(P2BasEV3!X_parejas*G33)+(P2BasEV3!x_equipo_4* H33)+(P2BasEV3!Grupal*I33))*E33</f>
        <v>0</v>
      </c>
    </row>
    <row r="34" ht="15.75" hidden="1" customHeight="1">
      <c r="A34" s="171" t="s">
        <v>275</v>
      </c>
      <c r="B34" s="171"/>
      <c r="C34" s="105">
        <v>1.0</v>
      </c>
      <c r="D34" s="98" t="s">
        <v>131</v>
      </c>
      <c r="E34" s="112">
        <v>0.0</v>
      </c>
      <c r="F34" s="99" t="b">
        <v>0</v>
      </c>
      <c r="G34" s="99" t="b">
        <v>0</v>
      </c>
      <c r="H34" s="99" t="b">
        <v>0</v>
      </c>
      <c r="I34" s="99" t="b">
        <v>0</v>
      </c>
      <c r="J34" s="167">
        <f>((P2BasEV3!Tot_alumnos*F34)+(P2BasEV3!X_parejas*G34)+(P2BasEV3!x_equipo_4* H34)+(P2BasEV3!Grupal*I34))*E34</f>
        <v>0</v>
      </c>
      <c r="K34" s="145"/>
    </row>
    <row r="35" ht="15.75" hidden="1" customHeight="1">
      <c r="A35" s="171" t="s">
        <v>275</v>
      </c>
      <c r="B35" s="171"/>
      <c r="C35" s="105">
        <v>1.0</v>
      </c>
      <c r="D35" s="98" t="s">
        <v>131</v>
      </c>
      <c r="E35" s="112">
        <v>0.0</v>
      </c>
      <c r="F35" s="99" t="b">
        <v>0</v>
      </c>
      <c r="G35" s="99" t="b">
        <v>0</v>
      </c>
      <c r="H35" s="99" t="b">
        <v>0</v>
      </c>
      <c r="I35" s="99" t="b">
        <v>0</v>
      </c>
      <c r="J35" s="167">
        <f>((P2BasEV3!Tot_alumnos*F35)+(P2BasEV3!X_parejas*G35)+(P2BasEV3!x_equipo_4* H35)+(P2BasEV3!Grupal*I35))*E35</f>
        <v>0</v>
      </c>
      <c r="K35" s="145"/>
    </row>
    <row r="36" ht="15.75" hidden="1" customHeight="1">
      <c r="A36" s="171" t="s">
        <v>275</v>
      </c>
      <c r="B36" s="171"/>
      <c r="C36" s="105">
        <v>1.0</v>
      </c>
      <c r="D36" s="98" t="s">
        <v>131</v>
      </c>
      <c r="E36" s="112">
        <v>0.0</v>
      </c>
      <c r="F36" s="99" t="b">
        <v>0</v>
      </c>
      <c r="G36" s="99" t="b">
        <v>0</v>
      </c>
      <c r="H36" s="99" t="b">
        <v>0</v>
      </c>
      <c r="I36" s="99" t="b">
        <v>0</v>
      </c>
      <c r="J36" s="167">
        <f>((P2BasEV3!Tot_alumnos*F36)+(P2BasEV3!X_parejas*G36)+(P2BasEV3!x_equipo_4* H36)+(P2BasEV3!Grupal*I36))*E36</f>
        <v>0</v>
      </c>
      <c r="K36" s="145"/>
    </row>
    <row r="37" ht="15.75" hidden="1" customHeight="1">
      <c r="A37" s="171" t="s">
        <v>275</v>
      </c>
      <c r="B37" s="171"/>
      <c r="C37" s="105">
        <v>1.0</v>
      </c>
      <c r="D37" s="98" t="s">
        <v>131</v>
      </c>
      <c r="E37" s="112">
        <v>0.0</v>
      </c>
      <c r="F37" s="99" t="b">
        <v>0</v>
      </c>
      <c r="G37" s="99" t="b">
        <v>0</v>
      </c>
      <c r="H37" s="99" t="b">
        <v>0</v>
      </c>
      <c r="I37" s="99" t="b">
        <v>0</v>
      </c>
      <c r="J37" s="167">
        <f>((P2BasEV3!Tot_alumnos*F37)+(P2BasEV3!X_parejas*G37)+(P2BasEV3!x_equipo_4* H37)+(P2BasEV3!Grupal*I37))*E37</f>
        <v>0</v>
      </c>
      <c r="K37" s="145"/>
    </row>
    <row r="38" ht="15.75" hidden="1" customHeight="1">
      <c r="A38" s="171" t="s">
        <v>275</v>
      </c>
      <c r="B38" s="171"/>
      <c r="C38" s="105">
        <v>1.0</v>
      </c>
      <c r="D38" s="98" t="s">
        <v>131</v>
      </c>
      <c r="E38" s="112">
        <v>0.0</v>
      </c>
      <c r="F38" s="99" t="b">
        <v>0</v>
      </c>
      <c r="G38" s="99" t="b">
        <v>0</v>
      </c>
      <c r="H38" s="99" t="b">
        <v>0</v>
      </c>
      <c r="I38" s="99" t="b">
        <v>0</v>
      </c>
      <c r="J38" s="167">
        <f>((P2BasEV3!Tot_alumnos*F38)+(P2BasEV3!X_parejas*G38)+(P2BasEV3!x_equipo_4* H38)+(P2BasEV3!Grupal*I38))*E38</f>
        <v>0</v>
      </c>
      <c r="K38" s="145"/>
    </row>
    <row r="39" ht="15.75" hidden="1" customHeight="1">
      <c r="A39" s="171" t="s">
        <v>275</v>
      </c>
      <c r="B39" s="171"/>
      <c r="C39" s="105">
        <v>1.0</v>
      </c>
      <c r="D39" s="98" t="s">
        <v>131</v>
      </c>
      <c r="E39" s="112">
        <v>0.0</v>
      </c>
      <c r="F39" s="99" t="b">
        <v>0</v>
      </c>
      <c r="G39" s="99" t="b">
        <v>0</v>
      </c>
      <c r="H39" s="99" t="b">
        <v>0</v>
      </c>
      <c r="I39" s="99" t="b">
        <v>0</v>
      </c>
      <c r="J39" s="167">
        <f>((P2BasEV3!Tot_alumnos*F39)+(P2BasEV3!X_parejas*G39)+(P2BasEV3!x_equipo_4* H39)+(P2BasEV3!Grupal*I39))*E39</f>
        <v>0</v>
      </c>
      <c r="K39" s="145"/>
    </row>
    <row r="40" ht="15.75" hidden="1" customHeight="1">
      <c r="A40" s="171" t="s">
        <v>275</v>
      </c>
      <c r="B40" s="171"/>
      <c r="C40" s="105">
        <v>1.0</v>
      </c>
      <c r="D40" s="98" t="s">
        <v>131</v>
      </c>
      <c r="E40" s="112">
        <v>0.0</v>
      </c>
      <c r="F40" s="99" t="b">
        <v>0</v>
      </c>
      <c r="G40" s="99" t="b">
        <v>0</v>
      </c>
      <c r="H40" s="99" t="b">
        <v>0</v>
      </c>
      <c r="I40" s="99" t="b">
        <v>0</v>
      </c>
      <c r="J40" s="167">
        <f>((P2BasEV3!Tot_alumnos*F40)+(P2BasEV3!X_parejas*G40)+(P2BasEV3!x_equipo_4* H40)+(P2BasEV3!Grupal*I40))*E40</f>
        <v>0</v>
      </c>
      <c r="K40" s="145"/>
    </row>
    <row r="41" ht="15.75" customHeight="1">
      <c r="A41" s="121"/>
      <c r="B41" s="121" t="s">
        <v>41</v>
      </c>
      <c r="C41" s="133"/>
      <c r="D41" s="133"/>
      <c r="E41" s="174">
        <v>1.0</v>
      </c>
      <c r="F41" s="145"/>
      <c r="G41" s="145"/>
      <c r="H41" s="145"/>
      <c r="I41" s="145"/>
      <c r="J41" s="175">
        <f>((P2BasEV3!Tot_alumnos*F41)+(P2BasEV3!X_parejas*G41)+(P2BasEV3!x_equipo_4* H41)+(P2BasEV3!Grupal*I41))*E41</f>
        <v>0</v>
      </c>
      <c r="K41" s="145"/>
    </row>
    <row r="42" ht="15.75" hidden="1" customHeight="1">
      <c r="A42" s="171" t="s">
        <v>281</v>
      </c>
      <c r="B42" s="171" t="s">
        <v>42</v>
      </c>
      <c r="C42" s="127">
        <v>1.0</v>
      </c>
      <c r="D42" s="98" t="s">
        <v>131</v>
      </c>
      <c r="E42" s="112">
        <v>0.0</v>
      </c>
      <c r="F42" s="99" t="b">
        <v>0</v>
      </c>
      <c r="G42" s="99" t="b">
        <v>0</v>
      </c>
      <c r="H42" s="99" t="b">
        <v>0</v>
      </c>
      <c r="I42" s="99" t="b">
        <v>0</v>
      </c>
      <c r="J42" s="167">
        <f>((P2BasEV3!Tot_alumnos*F42)+(P2BasEV3!X_parejas*G42)+(P2BasEV3!x_equipo_4* H42)+(P2BasEV3!Grupal*I42))*E42</f>
        <v>0</v>
      </c>
    </row>
    <row r="43" ht="15.75" hidden="1" customHeight="1">
      <c r="A43" s="171" t="s">
        <v>281</v>
      </c>
      <c r="B43" s="171" t="s">
        <v>43</v>
      </c>
      <c r="C43" s="127">
        <v>1.0</v>
      </c>
      <c r="D43" s="98" t="s">
        <v>131</v>
      </c>
      <c r="E43" s="112">
        <v>0.0</v>
      </c>
      <c r="F43" s="99" t="b">
        <v>0</v>
      </c>
      <c r="G43" s="99" t="b">
        <v>0</v>
      </c>
      <c r="H43" s="99" t="b">
        <v>0</v>
      </c>
      <c r="I43" s="99" t="b">
        <v>0</v>
      </c>
      <c r="J43" s="167">
        <f>((P2BasEV3!Tot_alumnos*F43)+(P2BasEV3!X_parejas*G43)+(P2BasEV3!x_equipo_4* H43)+(P2BasEV3!Grupal*I43))*E43</f>
        <v>0</v>
      </c>
    </row>
    <row r="44" ht="15.75" hidden="1" customHeight="1">
      <c r="A44" s="171" t="s">
        <v>281</v>
      </c>
      <c r="B44" s="171" t="s">
        <v>44</v>
      </c>
      <c r="C44" s="127">
        <v>1.0</v>
      </c>
      <c r="D44" s="128" t="s">
        <v>282</v>
      </c>
      <c r="E44" s="112">
        <v>0.0</v>
      </c>
      <c r="F44" s="99" t="b">
        <v>0</v>
      </c>
      <c r="G44" s="99" t="b">
        <v>0</v>
      </c>
      <c r="H44" s="99" t="b">
        <v>0</v>
      </c>
      <c r="I44" s="99" t="b">
        <v>0</v>
      </c>
      <c r="J44" s="167">
        <f>((P2BasEV3!Tot_alumnos*F44)+(P2BasEV3!X_parejas*G44)+(P2BasEV3!x_equipo_4* H44)+(P2BasEV3!Grupal*I44))*E44</f>
        <v>0</v>
      </c>
    </row>
    <row r="45" ht="15.75" hidden="1" customHeight="1">
      <c r="A45" s="171" t="s">
        <v>281</v>
      </c>
      <c r="B45" s="171" t="s">
        <v>45</v>
      </c>
      <c r="C45" s="127">
        <v>1.0</v>
      </c>
      <c r="D45" s="128" t="s">
        <v>282</v>
      </c>
      <c r="E45" s="112">
        <v>0.0</v>
      </c>
      <c r="F45" s="99" t="b">
        <v>0</v>
      </c>
      <c r="G45" s="99" t="b">
        <v>0</v>
      </c>
      <c r="H45" s="99" t="b">
        <v>0</v>
      </c>
      <c r="I45" s="99" t="b">
        <v>0</v>
      </c>
      <c r="J45" s="167">
        <f>((P2BasEV3!Tot_alumnos*F45)+(P2BasEV3!X_parejas*G45)+(P2BasEV3!x_equipo_4* H45)+(P2BasEV3!Grupal*I45))*E45</f>
        <v>0</v>
      </c>
    </row>
    <row r="46" ht="15.75" hidden="1" customHeight="1">
      <c r="A46" s="171" t="s">
        <v>281</v>
      </c>
      <c r="B46" s="171" t="s">
        <v>46</v>
      </c>
      <c r="C46" s="127">
        <v>1.0</v>
      </c>
      <c r="D46" s="128" t="s">
        <v>283</v>
      </c>
      <c r="E46" s="112">
        <v>0.0</v>
      </c>
      <c r="F46" s="99" t="b">
        <v>0</v>
      </c>
      <c r="G46" s="99" t="b">
        <v>0</v>
      </c>
      <c r="H46" s="99" t="b">
        <v>0</v>
      </c>
      <c r="I46" s="99" t="b">
        <v>0</v>
      </c>
      <c r="J46" s="167">
        <f>((P2BasEV3!Tot_alumnos*F46)+(P2BasEV3!X_parejas*G46)+(P2BasEV3!x_equipo_4* H46)+(P2BasEV3!Grupal*I46))*E46</f>
        <v>0</v>
      </c>
    </row>
    <row r="47" ht="15.75" hidden="1" customHeight="1">
      <c r="A47" s="171" t="s">
        <v>281</v>
      </c>
      <c r="B47" s="171" t="s">
        <v>47</v>
      </c>
      <c r="C47" s="127">
        <v>1.0</v>
      </c>
      <c r="D47" s="128" t="s">
        <v>282</v>
      </c>
      <c r="E47" s="112">
        <v>0.0</v>
      </c>
      <c r="F47" s="99" t="b">
        <v>0</v>
      </c>
      <c r="G47" s="99" t="b">
        <v>0</v>
      </c>
      <c r="H47" s="99" t="b">
        <v>0</v>
      </c>
      <c r="I47" s="99" t="b">
        <v>0</v>
      </c>
      <c r="J47" s="167">
        <f>((P2BasEV3!Tot_alumnos*F47)+(P2BasEV3!X_parejas*G47)+(P2BasEV3!x_equipo_4* H47)+(P2BasEV3!Grupal*I47))*E47</f>
        <v>0</v>
      </c>
    </row>
    <row r="48" ht="15.75" hidden="1" customHeight="1">
      <c r="A48" s="171" t="s">
        <v>281</v>
      </c>
      <c r="B48" s="171" t="s">
        <v>48</v>
      </c>
      <c r="C48" s="127">
        <v>1.0</v>
      </c>
      <c r="D48" s="128" t="s">
        <v>284</v>
      </c>
      <c r="E48" s="112">
        <v>0.0</v>
      </c>
      <c r="F48" s="99" t="b">
        <v>0</v>
      </c>
      <c r="G48" s="99" t="b">
        <v>0</v>
      </c>
      <c r="H48" s="99" t="b">
        <v>0</v>
      </c>
      <c r="I48" s="99" t="b">
        <v>0</v>
      </c>
      <c r="J48" s="167">
        <f>((P2BasEV3!Tot_alumnos*F48)+(P2BasEV3!X_parejas*G48)+(P2BasEV3!x_equipo_4* H48)+(P2BasEV3!Grupal*I48))*E48</f>
        <v>0</v>
      </c>
    </row>
    <row r="49" ht="15.75" hidden="1" customHeight="1">
      <c r="A49" s="171" t="s">
        <v>281</v>
      </c>
      <c r="B49" s="171" t="s">
        <v>49</v>
      </c>
      <c r="C49" s="127">
        <v>1.0</v>
      </c>
      <c r="D49" s="98" t="s">
        <v>131</v>
      </c>
      <c r="E49" s="112">
        <v>0.0</v>
      </c>
      <c r="F49" s="99" t="b">
        <v>0</v>
      </c>
      <c r="G49" s="99" t="b">
        <v>0</v>
      </c>
      <c r="H49" s="99" t="b">
        <v>0</v>
      </c>
      <c r="I49" s="99" t="b">
        <v>0</v>
      </c>
      <c r="J49" s="167">
        <f>((P2BasEV3!Tot_alumnos*F49)+(P2BasEV3!X_parejas*G49)+(P2BasEV3!x_equipo_4* H49)+(P2BasEV3!Grupal*I49))*E49</f>
        <v>0</v>
      </c>
    </row>
    <row r="50" ht="15.75" hidden="1" customHeight="1">
      <c r="A50" s="171" t="s">
        <v>281</v>
      </c>
      <c r="B50" s="171" t="s">
        <v>50</v>
      </c>
      <c r="C50" s="127">
        <v>1.0</v>
      </c>
      <c r="D50" s="98" t="s">
        <v>131</v>
      </c>
      <c r="E50" s="112">
        <v>0.0</v>
      </c>
      <c r="F50" s="99" t="b">
        <v>0</v>
      </c>
      <c r="G50" s="99" t="b">
        <v>0</v>
      </c>
      <c r="H50" s="99" t="b">
        <v>0</v>
      </c>
      <c r="I50" s="99" t="b">
        <v>0</v>
      </c>
      <c r="J50" s="167">
        <f>((P2BasEV3!Tot_alumnos*F50)+(P2BasEV3!X_parejas*G50)+(P2BasEV3!x_equipo_4* H50)+(P2BasEV3!Grupal*I50))*E50</f>
        <v>0</v>
      </c>
    </row>
    <row r="51" ht="15.75" hidden="1" customHeight="1">
      <c r="A51" s="171" t="s">
        <v>281</v>
      </c>
      <c r="B51" s="176" t="s">
        <v>51</v>
      </c>
      <c r="C51" s="127">
        <v>1.0</v>
      </c>
      <c r="D51" s="98" t="s">
        <v>131</v>
      </c>
      <c r="E51" s="112">
        <v>0.0</v>
      </c>
      <c r="F51" s="99" t="b">
        <v>0</v>
      </c>
      <c r="G51" s="99" t="b">
        <v>0</v>
      </c>
      <c r="H51" s="99" t="b">
        <v>0</v>
      </c>
      <c r="I51" s="99" t="b">
        <v>0</v>
      </c>
      <c r="J51" s="167">
        <f>((P2BasEV3!Tot_alumnos*F51)+(P2BasEV3!X_parejas*G51)+(P2BasEV3!x_equipo_4* H51)+(P2BasEV3!Grupal*I51))*E51</f>
        <v>0</v>
      </c>
    </row>
    <row r="52" ht="15.75" hidden="1" customHeight="1">
      <c r="A52" s="171" t="s">
        <v>281</v>
      </c>
      <c r="B52" s="177" t="s">
        <v>52</v>
      </c>
      <c r="C52" s="136">
        <v>1.0</v>
      </c>
      <c r="D52" s="137" t="s">
        <v>285</v>
      </c>
      <c r="E52" s="112">
        <v>0.0</v>
      </c>
      <c r="F52" s="99" t="b">
        <v>0</v>
      </c>
      <c r="G52" s="99" t="b">
        <v>0</v>
      </c>
      <c r="H52" s="99" t="b">
        <v>0</v>
      </c>
      <c r="I52" s="99" t="b">
        <v>0</v>
      </c>
      <c r="J52" s="167">
        <f>((P2BasEV3!Tot_alumnos*F52)+(P2BasEV3!X_parejas*G52)+(P2BasEV3!x_equipo_4* H52)+(P2BasEV3!Grupal*I52))*E52</f>
        <v>0</v>
      </c>
    </row>
    <row r="53" ht="15.75" hidden="1" customHeight="1">
      <c r="A53" s="171" t="s">
        <v>281</v>
      </c>
      <c r="B53" s="177" t="s">
        <v>53</v>
      </c>
      <c r="C53" s="136">
        <v>1.0</v>
      </c>
      <c r="D53" s="137" t="s">
        <v>286</v>
      </c>
      <c r="E53" s="112">
        <v>0.0</v>
      </c>
      <c r="F53" s="99" t="b">
        <v>0</v>
      </c>
      <c r="G53" s="99" t="b">
        <v>0</v>
      </c>
      <c r="H53" s="99" t="b">
        <v>0</v>
      </c>
      <c r="I53" s="99" t="b">
        <v>0</v>
      </c>
      <c r="J53" s="167">
        <f>((P2BasEV3!Tot_alumnos*F53)+(P2BasEV3!X_parejas*G53)+(P2BasEV3!x_equipo_4* H53)+(P2BasEV3!Grupal*I53))*E53</f>
        <v>0</v>
      </c>
    </row>
    <row r="54" ht="15.75" hidden="1" customHeight="1">
      <c r="A54" s="171" t="s">
        <v>281</v>
      </c>
      <c r="B54" s="177" t="s">
        <v>54</v>
      </c>
      <c r="C54" s="136">
        <v>1.0</v>
      </c>
      <c r="D54" s="137" t="s">
        <v>285</v>
      </c>
      <c r="E54" s="112">
        <v>0.0</v>
      </c>
      <c r="F54" s="99" t="b">
        <v>0</v>
      </c>
      <c r="G54" s="99" t="b">
        <v>0</v>
      </c>
      <c r="H54" s="99" t="b">
        <v>0</v>
      </c>
      <c r="I54" s="99" t="b">
        <v>0</v>
      </c>
      <c r="J54" s="167">
        <f>((P2BasEV3!Tot_alumnos*F54)+(P2BasEV3!X_parejas*G54)+(P2BasEV3!x_equipo_4* H54)+(P2BasEV3!Grupal*I54))*E54</f>
        <v>0</v>
      </c>
    </row>
    <row r="55" ht="15.75" hidden="1" customHeight="1">
      <c r="A55" s="171" t="s">
        <v>281</v>
      </c>
      <c r="B55" s="171" t="s">
        <v>55</v>
      </c>
      <c r="C55" s="127">
        <v>1.0</v>
      </c>
      <c r="D55" s="98" t="s">
        <v>131</v>
      </c>
      <c r="E55" s="112">
        <v>0.0</v>
      </c>
      <c r="F55" s="99" t="b">
        <v>0</v>
      </c>
      <c r="G55" s="99" t="b">
        <v>0</v>
      </c>
      <c r="H55" s="99" t="b">
        <v>0</v>
      </c>
      <c r="I55" s="99" t="b">
        <v>0</v>
      </c>
      <c r="J55" s="167">
        <f>((P2BasEV3!Tot_alumnos*F55)+(P2BasEV3!X_parejas*G55)+(P2BasEV3!x_equipo_4* H55)+(P2BasEV3!Grupal*I55))*E55</f>
        <v>0</v>
      </c>
    </row>
    <row r="56" ht="15.75" hidden="1" customHeight="1">
      <c r="A56" s="171" t="s">
        <v>281</v>
      </c>
      <c r="B56" s="171" t="s">
        <v>56</v>
      </c>
      <c r="C56" s="127">
        <v>1.0</v>
      </c>
      <c r="D56" s="98" t="s">
        <v>131</v>
      </c>
      <c r="E56" s="112">
        <v>0.0</v>
      </c>
      <c r="F56" s="99" t="b">
        <v>0</v>
      </c>
      <c r="G56" s="99" t="b">
        <v>0</v>
      </c>
      <c r="H56" s="99" t="b">
        <v>0</v>
      </c>
      <c r="I56" s="99" t="b">
        <v>0</v>
      </c>
      <c r="J56" s="167">
        <f>((P2BasEV3!Tot_alumnos*F56)+(P2BasEV3!X_parejas*G56)+(P2BasEV3!x_equipo_4* H56)+(P2BasEV3!Grupal*I56))*E56</f>
        <v>0</v>
      </c>
    </row>
    <row r="57" ht="15.75" hidden="1" customHeight="1">
      <c r="A57" s="171" t="s">
        <v>281</v>
      </c>
      <c r="B57" s="171" t="s">
        <v>57</v>
      </c>
      <c r="C57" s="127">
        <v>1.0</v>
      </c>
      <c r="D57" s="98" t="s">
        <v>131</v>
      </c>
      <c r="E57" s="112">
        <v>0.0</v>
      </c>
      <c r="F57" s="99" t="b">
        <v>0</v>
      </c>
      <c r="G57" s="99" t="b">
        <v>0</v>
      </c>
      <c r="H57" s="99" t="b">
        <v>0</v>
      </c>
      <c r="I57" s="99" t="b">
        <v>0</v>
      </c>
      <c r="J57" s="167">
        <f>((P2BasEV3!Tot_alumnos*F57)+(P2BasEV3!X_parejas*G57)+(P2BasEV3!x_equipo_4* H57)+(P2BasEV3!Grupal*I57))*E57</f>
        <v>0</v>
      </c>
    </row>
    <row r="58" ht="15.75" hidden="1" customHeight="1">
      <c r="A58" s="171" t="s">
        <v>281</v>
      </c>
      <c r="B58" s="171" t="s">
        <v>58</v>
      </c>
      <c r="C58" s="127">
        <v>1.0</v>
      </c>
      <c r="D58" s="98" t="s">
        <v>131</v>
      </c>
      <c r="E58" s="112">
        <v>0.0</v>
      </c>
      <c r="F58" s="99" t="b">
        <v>0</v>
      </c>
      <c r="G58" s="99" t="b">
        <v>0</v>
      </c>
      <c r="H58" s="99" t="b">
        <v>0</v>
      </c>
      <c r="I58" s="99" t="b">
        <v>0</v>
      </c>
      <c r="J58" s="167">
        <f>((P2BasEV3!Tot_alumnos*F58)+(P2BasEV3!X_parejas*G58)+(P2BasEV3!x_equipo_4* H58)+(P2BasEV3!Grupal*I58))*E58</f>
        <v>0</v>
      </c>
    </row>
    <row r="59" ht="15.75" hidden="1" customHeight="1">
      <c r="A59" s="171" t="s">
        <v>281</v>
      </c>
      <c r="B59" s="171" t="s">
        <v>59</v>
      </c>
      <c r="C59" s="127">
        <v>1.0</v>
      </c>
      <c r="D59" s="98" t="s">
        <v>287</v>
      </c>
      <c r="E59" s="112">
        <v>0.0</v>
      </c>
      <c r="F59" s="99" t="b">
        <v>0</v>
      </c>
      <c r="G59" s="99" t="b">
        <v>0</v>
      </c>
      <c r="H59" s="99" t="b">
        <v>0</v>
      </c>
      <c r="I59" s="99" t="b">
        <v>0</v>
      </c>
      <c r="J59" s="167">
        <f>((P2BasEV3!Tot_alumnos*F59)+(P2BasEV3!X_parejas*G59)+(P2BasEV3!x_equipo_4* H59)+(P2BasEV3!Grupal*I59))*E59</f>
        <v>0</v>
      </c>
    </row>
    <row r="60" ht="15.75" hidden="1" customHeight="1">
      <c r="A60" s="171" t="s">
        <v>281</v>
      </c>
      <c r="B60" s="173" t="s">
        <v>60</v>
      </c>
      <c r="C60" s="127">
        <v>1.0</v>
      </c>
      <c r="D60" s="98" t="s">
        <v>131</v>
      </c>
      <c r="E60" s="112">
        <v>0.0</v>
      </c>
      <c r="F60" s="99" t="b">
        <v>0</v>
      </c>
      <c r="G60" s="99" t="b">
        <v>0</v>
      </c>
      <c r="H60" s="99" t="b">
        <v>0</v>
      </c>
      <c r="I60" s="99" t="b">
        <v>0</v>
      </c>
      <c r="J60" s="167">
        <f>((P2BasEV3!Tot_alumnos*F60)+(P2BasEV3!X_parejas*G60)+(P2BasEV3!x_equipo_4* H60)+(P2BasEV3!Grupal*I60))*E60</f>
        <v>0</v>
      </c>
    </row>
    <row r="61" ht="15.75" hidden="1" customHeight="1">
      <c r="A61" s="171" t="s">
        <v>281</v>
      </c>
      <c r="B61" s="171" t="s">
        <v>61</v>
      </c>
      <c r="C61" s="127">
        <v>1.0</v>
      </c>
      <c r="D61" s="98" t="s">
        <v>131</v>
      </c>
      <c r="E61" s="112">
        <v>0.0</v>
      </c>
      <c r="F61" s="99" t="b">
        <v>0</v>
      </c>
      <c r="G61" s="99" t="b">
        <v>0</v>
      </c>
      <c r="H61" s="99" t="b">
        <v>0</v>
      </c>
      <c r="I61" s="99" t="b">
        <v>0</v>
      </c>
      <c r="J61" s="167">
        <f>((P2BasEV3!Tot_alumnos*F61)+(P2BasEV3!X_parejas*G61)+(P2BasEV3!x_equipo_4* H61)+(P2BasEV3!Grupal*I61))*E61</f>
        <v>0</v>
      </c>
    </row>
    <row r="62" ht="15.75" hidden="1" customHeight="1">
      <c r="A62" s="171" t="s">
        <v>281</v>
      </c>
      <c r="B62" s="171" t="s">
        <v>62</v>
      </c>
      <c r="C62" s="127">
        <v>1.0</v>
      </c>
      <c r="D62" s="98" t="s">
        <v>131</v>
      </c>
      <c r="E62" s="112">
        <v>0.0</v>
      </c>
      <c r="F62" s="99" t="b">
        <v>0</v>
      </c>
      <c r="G62" s="99" t="b">
        <v>0</v>
      </c>
      <c r="H62" s="99" t="b">
        <v>0</v>
      </c>
      <c r="I62" s="99" t="b">
        <v>0</v>
      </c>
      <c r="J62" s="167">
        <f>((P2BasEV3!Tot_alumnos*F62)+(P2BasEV3!X_parejas*G62)+(P2BasEV3!x_equipo_4* H62)+(P2BasEV3!Grupal*I62))*E62</f>
        <v>0</v>
      </c>
    </row>
    <row r="63" ht="15.75" hidden="1" customHeight="1">
      <c r="A63" s="171" t="s">
        <v>281</v>
      </c>
      <c r="B63" s="171" t="s">
        <v>63</v>
      </c>
      <c r="C63" s="127">
        <v>1.0</v>
      </c>
      <c r="D63" s="98" t="s">
        <v>131</v>
      </c>
      <c r="E63" s="112">
        <v>0.0</v>
      </c>
      <c r="F63" s="99" t="b">
        <v>0</v>
      </c>
      <c r="G63" s="99" t="b">
        <v>0</v>
      </c>
      <c r="H63" s="99" t="b">
        <v>0</v>
      </c>
      <c r="I63" s="99" t="b">
        <v>0</v>
      </c>
      <c r="J63" s="167">
        <f>((P2BasEV3!Tot_alumnos*F63)+(P2BasEV3!X_parejas*G63)+(P2BasEV3!x_equipo_4* H63)+(P2BasEV3!Grupal*I63))*E63</f>
        <v>0</v>
      </c>
    </row>
    <row r="64" ht="15.75" hidden="1" customHeight="1">
      <c r="A64" s="171" t="s">
        <v>281</v>
      </c>
      <c r="B64" s="171" t="s">
        <v>327</v>
      </c>
      <c r="C64" s="127">
        <v>1.0</v>
      </c>
      <c r="D64" s="98" t="s">
        <v>131</v>
      </c>
      <c r="E64" s="112">
        <v>0.0</v>
      </c>
      <c r="F64" s="99" t="b">
        <v>0</v>
      </c>
      <c r="G64" s="99" t="b">
        <v>0</v>
      </c>
      <c r="H64" s="99" t="b">
        <v>0</v>
      </c>
      <c r="I64" s="99" t="b">
        <v>0</v>
      </c>
      <c r="J64" s="167">
        <f>((P2BasEV3!Tot_alumnos*F64)+(P2BasEV3!X_parejas*G64)+(P2BasEV3!x_equipo_4* H64)+(P2BasEV3!Grupal*I64))*E64</f>
        <v>0</v>
      </c>
    </row>
    <row r="65" ht="15.75" hidden="1" customHeight="1">
      <c r="A65" s="171" t="s">
        <v>281</v>
      </c>
      <c r="B65" s="171" t="s">
        <v>65</v>
      </c>
      <c r="C65" s="127">
        <v>1.0</v>
      </c>
      <c r="D65" s="98" t="s">
        <v>131</v>
      </c>
      <c r="E65" s="112">
        <v>0.0</v>
      </c>
      <c r="F65" s="99" t="b">
        <v>0</v>
      </c>
      <c r="G65" s="99" t="b">
        <v>0</v>
      </c>
      <c r="H65" s="99" t="b">
        <v>0</v>
      </c>
      <c r="I65" s="99" t="b">
        <v>0</v>
      </c>
      <c r="J65" s="167">
        <f>((P2BasEV3!Tot_alumnos*F65)+(P2BasEV3!X_parejas*G65)+(P2BasEV3!x_equipo_4* H65)+(P2BasEV3!Grupal*I65))*E65</f>
        <v>0</v>
      </c>
    </row>
    <row r="66" ht="15.75" hidden="1" customHeight="1">
      <c r="A66" s="171" t="s">
        <v>281</v>
      </c>
      <c r="B66" s="171" t="s">
        <v>66</v>
      </c>
      <c r="C66" s="127">
        <v>1.0</v>
      </c>
      <c r="D66" s="98" t="s">
        <v>131</v>
      </c>
      <c r="E66" s="112">
        <v>0.0</v>
      </c>
      <c r="F66" s="99" t="b">
        <v>0</v>
      </c>
      <c r="G66" s="99" t="b">
        <v>0</v>
      </c>
      <c r="H66" s="99" t="b">
        <v>0</v>
      </c>
      <c r="I66" s="99" t="b">
        <v>0</v>
      </c>
      <c r="J66" s="167">
        <f>((P2BasEV3!Tot_alumnos*F66)+(P2BasEV3!X_parejas*G66)+(P2BasEV3!x_equipo_4* H66)+(P2BasEV3!Grupal*I66))*E66</f>
        <v>0</v>
      </c>
    </row>
    <row r="67" ht="15.75" hidden="1" customHeight="1">
      <c r="A67" s="171" t="s">
        <v>281</v>
      </c>
      <c r="B67" s="171" t="s">
        <v>67</v>
      </c>
      <c r="C67" s="127">
        <v>1.0</v>
      </c>
      <c r="D67" s="98" t="s">
        <v>131</v>
      </c>
      <c r="E67" s="112">
        <v>0.0</v>
      </c>
      <c r="F67" s="99" t="b">
        <v>0</v>
      </c>
      <c r="G67" s="99" t="b">
        <v>0</v>
      </c>
      <c r="H67" s="99" t="b">
        <v>0</v>
      </c>
      <c r="I67" s="99" t="b">
        <v>0</v>
      </c>
      <c r="J67" s="167">
        <f>((P2BasEV3!Tot_alumnos*F67)+(P2BasEV3!X_parejas*G67)+(P2BasEV3!x_equipo_4* H67)+(P2BasEV3!Grupal*I67))*E67</f>
        <v>0</v>
      </c>
    </row>
    <row r="68" ht="15.75" hidden="1" customHeight="1">
      <c r="A68" s="171" t="s">
        <v>281</v>
      </c>
      <c r="B68" s="171" t="s">
        <v>68</v>
      </c>
      <c r="C68" s="127">
        <v>1.0</v>
      </c>
      <c r="D68" s="98" t="s">
        <v>131</v>
      </c>
      <c r="E68" s="112">
        <v>0.0</v>
      </c>
      <c r="F68" s="99" t="b">
        <v>0</v>
      </c>
      <c r="G68" s="99" t="b">
        <v>0</v>
      </c>
      <c r="H68" s="99" t="b">
        <v>0</v>
      </c>
      <c r="I68" s="99" t="b">
        <v>0</v>
      </c>
      <c r="J68" s="167">
        <f>((P2BasEV3!Tot_alumnos*F68)+(P2BasEV3!X_parejas*G68)+(P2BasEV3!x_equipo_4* H68)+(P2BasEV3!Grupal*I68))*E68</f>
        <v>0</v>
      </c>
    </row>
    <row r="69" ht="15.75" hidden="1" customHeight="1">
      <c r="A69" s="171" t="s">
        <v>281</v>
      </c>
      <c r="B69" s="171" t="s">
        <v>69</v>
      </c>
      <c r="C69" s="127">
        <v>1.0</v>
      </c>
      <c r="D69" s="98" t="s">
        <v>131</v>
      </c>
      <c r="E69" s="112">
        <v>0.0</v>
      </c>
      <c r="F69" s="99" t="b">
        <v>0</v>
      </c>
      <c r="G69" s="99" t="b">
        <v>0</v>
      </c>
      <c r="H69" s="99" t="b">
        <v>0</v>
      </c>
      <c r="I69" s="99" t="b">
        <v>0</v>
      </c>
      <c r="J69" s="167">
        <f>((P2BasEV3!Tot_alumnos*F69)+(P2BasEV3!X_parejas*G69)+(P2BasEV3!x_equipo_4* H69)+(P2BasEV3!Grupal*I69))*E69</f>
        <v>0</v>
      </c>
    </row>
    <row r="70" ht="15.75" hidden="1" customHeight="1">
      <c r="A70" s="171" t="s">
        <v>281</v>
      </c>
      <c r="B70" s="171" t="s">
        <v>70</v>
      </c>
      <c r="C70" s="127">
        <v>1.0</v>
      </c>
      <c r="D70" s="98" t="s">
        <v>131</v>
      </c>
      <c r="E70" s="112">
        <v>0.0</v>
      </c>
      <c r="F70" s="99" t="b">
        <v>0</v>
      </c>
      <c r="G70" s="99" t="b">
        <v>0</v>
      </c>
      <c r="H70" s="99" t="b">
        <v>0</v>
      </c>
      <c r="I70" s="99" t="b">
        <v>0</v>
      </c>
      <c r="J70" s="167">
        <f>((P2BasEV3!Tot_alumnos*F70)+(P2BasEV3!X_parejas*G70)+(P2BasEV3!x_equipo_4* H70)+(P2BasEV3!Grupal*I70))*E70</f>
        <v>0</v>
      </c>
    </row>
    <row r="71" ht="15.75" hidden="1" customHeight="1">
      <c r="A71" s="171" t="s">
        <v>281</v>
      </c>
      <c r="B71" s="171" t="s">
        <v>71</v>
      </c>
      <c r="C71" s="105">
        <v>1.0</v>
      </c>
      <c r="D71" s="98" t="s">
        <v>131</v>
      </c>
      <c r="E71" s="112">
        <v>0.0</v>
      </c>
      <c r="F71" s="99" t="b">
        <v>0</v>
      </c>
      <c r="G71" s="99" t="b">
        <v>0</v>
      </c>
      <c r="H71" s="99" t="b">
        <v>0</v>
      </c>
      <c r="I71" s="99" t="b">
        <v>0</v>
      </c>
      <c r="J71" s="167">
        <f>((P2BasEV3!Tot_alumnos*F71)+(P2BasEV3!X_parejas*G71)+(P2BasEV3!x_equipo_4* H71)+(P2BasEV3!Grupal*I71))*E71</f>
        <v>0</v>
      </c>
    </row>
    <row r="72" ht="15.75" hidden="1" customHeight="1">
      <c r="A72" s="171" t="s">
        <v>281</v>
      </c>
      <c r="B72" s="172" t="s">
        <v>72</v>
      </c>
      <c r="C72" s="105">
        <v>1.0</v>
      </c>
      <c r="D72" s="98" t="s">
        <v>131</v>
      </c>
      <c r="E72" s="112">
        <v>0.0</v>
      </c>
      <c r="F72" s="99" t="b">
        <v>0</v>
      </c>
      <c r="G72" s="99" t="b">
        <v>0</v>
      </c>
      <c r="H72" s="99" t="b">
        <v>0</v>
      </c>
      <c r="I72" s="99" t="b">
        <v>0</v>
      </c>
      <c r="J72" s="167">
        <f>((P2BasEV3!Tot_alumnos*F72)+(P2BasEV3!X_parejas*G72)+(P2BasEV3!x_equipo_4* H72)+(P2BasEV3!Grupal*I72))*E72</f>
        <v>0</v>
      </c>
    </row>
    <row r="73" ht="15.75" hidden="1" customHeight="1">
      <c r="A73" s="171" t="s">
        <v>281</v>
      </c>
      <c r="B73" s="172" t="s">
        <v>73</v>
      </c>
      <c r="C73" s="105">
        <v>1.0</v>
      </c>
      <c r="D73" s="98" t="s">
        <v>131</v>
      </c>
      <c r="E73" s="112">
        <v>0.0</v>
      </c>
      <c r="F73" s="99" t="b">
        <v>0</v>
      </c>
      <c r="G73" s="99" t="b">
        <v>0</v>
      </c>
      <c r="H73" s="99" t="b">
        <v>0</v>
      </c>
      <c r="I73" s="99" t="b">
        <v>0</v>
      </c>
      <c r="J73" s="167">
        <f>((P2BasEV3!Tot_alumnos*F73)+(P2BasEV3!X_parejas*G73)+(P2BasEV3!x_equipo_4* H73)+(P2BasEV3!Grupal*I73))*E73</f>
        <v>0</v>
      </c>
    </row>
    <row r="74" ht="15.75" hidden="1" customHeight="1">
      <c r="A74" s="171" t="s">
        <v>281</v>
      </c>
      <c r="B74" s="171" t="s">
        <v>74</v>
      </c>
      <c r="C74" s="105">
        <v>1.0</v>
      </c>
      <c r="D74" s="98" t="s">
        <v>131</v>
      </c>
      <c r="E74" s="112">
        <v>0.0</v>
      </c>
      <c r="F74" s="99" t="b">
        <v>0</v>
      </c>
      <c r="G74" s="99" t="b">
        <v>0</v>
      </c>
      <c r="H74" s="99" t="b">
        <v>0</v>
      </c>
      <c r="I74" s="99" t="b">
        <v>0</v>
      </c>
      <c r="J74" s="167">
        <f>((P2BasEV3!Tot_alumnos*F74)+(P2BasEV3!X_parejas*G74)+(P2BasEV3!x_equipo_4* H74)+(P2BasEV3!Grupal*I74))*E74</f>
        <v>0</v>
      </c>
    </row>
    <row r="75" ht="15.75" hidden="1" customHeight="1">
      <c r="A75" s="171" t="s">
        <v>281</v>
      </c>
      <c r="B75" s="171" t="s">
        <v>75</v>
      </c>
      <c r="C75" s="105">
        <v>1.0</v>
      </c>
      <c r="D75" s="98" t="s">
        <v>131</v>
      </c>
      <c r="E75" s="112">
        <v>0.0</v>
      </c>
      <c r="F75" s="99" t="b">
        <v>0</v>
      </c>
      <c r="G75" s="99" t="b">
        <v>0</v>
      </c>
      <c r="H75" s="99" t="b">
        <v>0</v>
      </c>
      <c r="I75" s="99" t="b">
        <v>0</v>
      </c>
      <c r="J75" s="167">
        <f>((P2BasEV3!Tot_alumnos*F75)+(P2BasEV3!X_parejas*G75)+(P2BasEV3!x_equipo_4* H75)+(P2BasEV3!Grupal*I75))*E75</f>
        <v>0</v>
      </c>
    </row>
    <row r="76" ht="15.75" hidden="1" customHeight="1">
      <c r="A76" s="171" t="s">
        <v>281</v>
      </c>
      <c r="B76" s="171" t="s">
        <v>76</v>
      </c>
      <c r="C76" s="105">
        <v>1.0</v>
      </c>
      <c r="D76" s="98" t="s">
        <v>131</v>
      </c>
      <c r="E76" s="112">
        <v>0.0</v>
      </c>
      <c r="F76" s="99" t="b">
        <v>0</v>
      </c>
      <c r="G76" s="99" t="b">
        <v>0</v>
      </c>
      <c r="H76" s="99" t="b">
        <v>0</v>
      </c>
      <c r="I76" s="99" t="b">
        <v>0</v>
      </c>
      <c r="J76" s="167">
        <f>((P2BasEV3!Tot_alumnos*F76)+(P2BasEV3!X_parejas*G76)+(P2BasEV3!x_equipo_4* H76)+(P2BasEV3!Grupal*I76))*E76</f>
        <v>0</v>
      </c>
    </row>
    <row r="77" ht="15.75" hidden="1" customHeight="1">
      <c r="A77" s="171" t="s">
        <v>281</v>
      </c>
      <c r="B77" s="171" t="s">
        <v>77</v>
      </c>
      <c r="C77" s="105">
        <v>1.0</v>
      </c>
      <c r="D77" s="98" t="s">
        <v>131</v>
      </c>
      <c r="E77" s="112">
        <v>0.0</v>
      </c>
      <c r="F77" s="99" t="b">
        <v>0</v>
      </c>
      <c r="G77" s="99" t="b">
        <v>0</v>
      </c>
      <c r="H77" s="99" t="b">
        <v>0</v>
      </c>
      <c r="I77" s="99" t="b">
        <v>0</v>
      </c>
      <c r="J77" s="167">
        <f>((P2BasEV3!Tot_alumnos*F77)+(P2BasEV3!X_parejas*G77)+(P2BasEV3!x_equipo_4* H77)+(P2BasEV3!Grupal*I77))*E77</f>
        <v>0</v>
      </c>
    </row>
    <row r="78" ht="15.75" hidden="1" customHeight="1">
      <c r="A78" s="171" t="s">
        <v>281</v>
      </c>
      <c r="B78" s="171" t="s">
        <v>78</v>
      </c>
      <c r="C78" s="105">
        <v>1.0</v>
      </c>
      <c r="D78" s="98" t="s">
        <v>284</v>
      </c>
      <c r="E78" s="112">
        <v>0.0</v>
      </c>
      <c r="F78" s="99" t="b">
        <v>0</v>
      </c>
      <c r="G78" s="99" t="b">
        <v>0</v>
      </c>
      <c r="H78" s="99" t="b">
        <v>0</v>
      </c>
      <c r="I78" s="99" t="b">
        <v>0</v>
      </c>
      <c r="J78" s="167">
        <f>((P2BasEV3!Tot_alumnos*F78)+(P2BasEV3!X_parejas*G78)+(P2BasEV3!x_equipo_4* H78)+(P2BasEV3!Grupal*I78))*E78</f>
        <v>0</v>
      </c>
    </row>
    <row r="79" ht="15.75" hidden="1" customHeight="1">
      <c r="A79" s="171" t="s">
        <v>281</v>
      </c>
      <c r="B79" s="171" t="s">
        <v>79</v>
      </c>
      <c r="C79" s="105">
        <v>1.0</v>
      </c>
      <c r="D79" s="98" t="s">
        <v>284</v>
      </c>
      <c r="E79" s="112">
        <v>0.0</v>
      </c>
      <c r="F79" s="99" t="b">
        <v>0</v>
      </c>
      <c r="G79" s="99" t="b">
        <v>0</v>
      </c>
      <c r="H79" s="99" t="b">
        <v>0</v>
      </c>
      <c r="I79" s="99" t="b">
        <v>0</v>
      </c>
      <c r="J79" s="167">
        <f>((P2BasEV3!Tot_alumnos*F79)+(P2BasEV3!X_parejas*G79)+(P2BasEV3!x_equipo_4* H79)+(P2BasEV3!Grupal*I79))*E79</f>
        <v>0</v>
      </c>
    </row>
    <row r="80" ht="15.75" hidden="1" customHeight="1">
      <c r="A80" s="171" t="s">
        <v>281</v>
      </c>
      <c r="B80" s="171" t="s">
        <v>80</v>
      </c>
      <c r="C80" s="105">
        <v>1.0</v>
      </c>
      <c r="D80" s="98" t="s">
        <v>131</v>
      </c>
      <c r="E80" s="112">
        <v>0.0</v>
      </c>
      <c r="F80" s="99" t="b">
        <v>1</v>
      </c>
      <c r="G80" s="99" t="b">
        <v>0</v>
      </c>
      <c r="H80" s="99" t="b">
        <v>0</v>
      </c>
      <c r="I80" s="99" t="b">
        <v>0</v>
      </c>
      <c r="J80" s="167">
        <f>((P2BasEV3!Tot_alumnos*F80)+(P2BasEV3!X_parejas*G80)+(P2BasEV3!x_equipo_4* H80)+(P2BasEV3!Grupal*I80))*E80</f>
        <v>0</v>
      </c>
    </row>
    <row r="81" ht="15.75" hidden="1" customHeight="1">
      <c r="A81" s="171" t="s">
        <v>281</v>
      </c>
      <c r="B81" s="171" t="s">
        <v>81</v>
      </c>
      <c r="C81" s="105">
        <v>1.0</v>
      </c>
      <c r="D81" s="98" t="s">
        <v>284</v>
      </c>
      <c r="E81" s="112">
        <v>0.0</v>
      </c>
      <c r="F81" s="99" t="b">
        <v>0</v>
      </c>
      <c r="G81" s="99" t="b">
        <v>0</v>
      </c>
      <c r="H81" s="99" t="b">
        <v>0</v>
      </c>
      <c r="I81" s="99" t="b">
        <v>1</v>
      </c>
      <c r="J81" s="167">
        <f>((P2BasEV3!Tot_alumnos*F81)+(P2BasEV3!X_parejas*G81)+(P2BasEV3!x_equipo_4* H81)+(P2BasEV3!Grupal*I81))*E81</f>
        <v>0</v>
      </c>
    </row>
    <row r="82" ht="15.75" hidden="1" customHeight="1">
      <c r="A82" s="171" t="s">
        <v>281</v>
      </c>
      <c r="B82" s="171"/>
      <c r="C82" s="105">
        <v>1.0</v>
      </c>
      <c r="D82" s="98" t="s">
        <v>131</v>
      </c>
      <c r="E82" s="112">
        <v>0.0</v>
      </c>
      <c r="F82" s="99" t="b">
        <v>0</v>
      </c>
      <c r="G82" s="99" t="b">
        <v>0</v>
      </c>
      <c r="H82" s="99" t="b">
        <v>0</v>
      </c>
      <c r="I82" s="99" t="b">
        <v>0</v>
      </c>
      <c r="J82" s="167">
        <f>((P2BasEV3!Tot_alumnos*F82)+(P2BasEV3!X_parejas*G82)+(P2BasEV3!x_equipo_4* H82)+(P2BasEV3!Grupal*I82))*E82</f>
        <v>0</v>
      </c>
    </row>
    <row r="83" ht="15.75" hidden="1" customHeight="1">
      <c r="A83" s="171" t="s">
        <v>281</v>
      </c>
      <c r="B83" s="171"/>
      <c r="C83" s="105">
        <v>1.0</v>
      </c>
      <c r="D83" s="98" t="s">
        <v>131</v>
      </c>
      <c r="E83" s="112">
        <v>0.0</v>
      </c>
      <c r="F83" s="99" t="b">
        <v>0</v>
      </c>
      <c r="G83" s="99" t="b">
        <v>0</v>
      </c>
      <c r="H83" s="99" t="b">
        <v>0</v>
      </c>
      <c r="I83" s="99" t="b">
        <v>0</v>
      </c>
      <c r="J83" s="167">
        <f>((P2BasEV3!Tot_alumnos*F83)+(P2BasEV3!X_parejas*G83)+(P2BasEV3!x_equipo_4* H83)+(P2BasEV3!Grupal*I83))*E83</f>
        <v>0</v>
      </c>
    </row>
    <row r="84" ht="15.75" hidden="1" customHeight="1">
      <c r="A84" s="171" t="s">
        <v>281</v>
      </c>
      <c r="B84" s="171"/>
      <c r="C84" s="105">
        <v>1.0</v>
      </c>
      <c r="D84" s="98" t="s">
        <v>131</v>
      </c>
      <c r="E84" s="112">
        <v>0.0</v>
      </c>
      <c r="F84" s="99" t="b">
        <v>0</v>
      </c>
      <c r="G84" s="99" t="b">
        <v>0</v>
      </c>
      <c r="H84" s="99" t="b">
        <v>0</v>
      </c>
      <c r="I84" s="99" t="b">
        <v>0</v>
      </c>
      <c r="J84" s="167">
        <f>((P2BasEV3!Tot_alumnos*F84)+(P2BasEV3!X_parejas*G84)+(P2BasEV3!x_equipo_4* H84)+(P2BasEV3!Grupal*I84))*E84</f>
        <v>0</v>
      </c>
    </row>
    <row r="85" ht="15.75" hidden="1" customHeight="1">
      <c r="A85" s="171" t="s">
        <v>281</v>
      </c>
      <c r="B85" s="171"/>
      <c r="C85" s="105">
        <v>1.0</v>
      </c>
      <c r="D85" s="98" t="s">
        <v>131</v>
      </c>
      <c r="E85" s="112">
        <v>0.0</v>
      </c>
      <c r="F85" s="99" t="b">
        <v>0</v>
      </c>
      <c r="G85" s="99" t="b">
        <v>0</v>
      </c>
      <c r="H85" s="99" t="b">
        <v>0</v>
      </c>
      <c r="I85" s="99" t="b">
        <v>0</v>
      </c>
      <c r="J85" s="167">
        <f>((P2BasEV3!Tot_alumnos*F85)+(P2BasEV3!X_parejas*G85)+(P2BasEV3!x_equipo_4* H85)+(P2BasEV3!Grupal*I85))*E85</f>
        <v>0</v>
      </c>
    </row>
    <row r="86" ht="15.75" hidden="1" customHeight="1">
      <c r="A86" s="171" t="s">
        <v>281</v>
      </c>
      <c r="B86" s="171"/>
      <c r="C86" s="105">
        <v>1.0</v>
      </c>
      <c r="D86" s="98" t="s">
        <v>131</v>
      </c>
      <c r="E86" s="112">
        <v>0.0</v>
      </c>
      <c r="F86" s="99" t="b">
        <v>0</v>
      </c>
      <c r="G86" s="99" t="b">
        <v>0</v>
      </c>
      <c r="H86" s="99" t="b">
        <v>0</v>
      </c>
      <c r="I86" s="99" t="b">
        <v>0</v>
      </c>
      <c r="J86" s="167">
        <f>((P2BasEV3!Tot_alumnos*F86)+(P2BasEV3!X_parejas*G86)+(P2BasEV3!x_equipo_4* H86)+(P2BasEV3!Grupal*I86))*E86</f>
        <v>0</v>
      </c>
    </row>
    <row r="87" ht="15.75" hidden="1" customHeight="1">
      <c r="A87" s="171" t="s">
        <v>281</v>
      </c>
      <c r="B87" s="171"/>
      <c r="C87" s="105">
        <v>1.0</v>
      </c>
      <c r="D87" s="98" t="s">
        <v>131</v>
      </c>
      <c r="E87" s="112">
        <v>0.0</v>
      </c>
      <c r="F87" s="99" t="b">
        <v>0</v>
      </c>
      <c r="G87" s="99" t="b">
        <v>0</v>
      </c>
      <c r="H87" s="99" t="b">
        <v>0</v>
      </c>
      <c r="I87" s="99" t="b">
        <v>0</v>
      </c>
      <c r="J87" s="167">
        <f>((P2BasEV3!Tot_alumnos*F87)+(P2BasEV3!X_parejas*G87)+(P2BasEV3!x_equipo_4* H87)+(P2BasEV3!Grupal*I87))*E87</f>
        <v>0</v>
      </c>
    </row>
    <row r="88" ht="15.75" hidden="1" customHeight="1">
      <c r="A88" s="171" t="s">
        <v>281</v>
      </c>
      <c r="B88" s="121"/>
      <c r="C88" s="138"/>
      <c r="D88" s="138"/>
      <c r="E88" s="174">
        <v>0.0</v>
      </c>
      <c r="F88" s="169" t="b">
        <v>0</v>
      </c>
      <c r="G88" s="169" t="b">
        <v>0</v>
      </c>
      <c r="H88" s="169" t="b">
        <v>0</v>
      </c>
      <c r="I88" s="169" t="b">
        <v>0</v>
      </c>
      <c r="J88" s="175">
        <f>((P2BasEV3!Tot_alumnos*F88)+(P2BasEV3!X_parejas*G88)+(P2BasEV3!x_equipo_4* H88)+(P2BasEV3!Grupal*I88))*E88</f>
        <v>0</v>
      </c>
      <c r="K88" s="145"/>
    </row>
    <row r="89" ht="15.75" customHeight="1">
      <c r="A89" s="121"/>
      <c r="B89" s="121" t="s">
        <v>289</v>
      </c>
      <c r="C89" s="138"/>
      <c r="D89" s="138"/>
      <c r="E89" s="174">
        <v>1.0</v>
      </c>
      <c r="F89" s="169" t="b">
        <v>0</v>
      </c>
      <c r="G89" s="169" t="b">
        <v>0</v>
      </c>
      <c r="H89" s="169" t="b">
        <v>0</v>
      </c>
      <c r="I89" s="169" t="b">
        <v>0</v>
      </c>
      <c r="J89" s="175">
        <f>((P2BasEV3!Tot_alumnos*F89)+(P2BasEV3!X_parejas*G89)+(P2BasEV3!x_equipo_4* H89)+(P2BasEV3!Grupal*I89))*E89</f>
        <v>0</v>
      </c>
      <c r="K89" s="145"/>
    </row>
    <row r="90" ht="15.75" hidden="1" customHeight="1">
      <c r="A90" s="171" t="s">
        <v>290</v>
      </c>
      <c r="B90" s="171" t="s">
        <v>88</v>
      </c>
      <c r="C90" s="127">
        <v>1.0</v>
      </c>
      <c r="D90" s="98" t="s">
        <v>131</v>
      </c>
      <c r="E90" s="112">
        <v>0.0</v>
      </c>
      <c r="F90" s="99" t="b">
        <v>0</v>
      </c>
      <c r="G90" s="99" t="b">
        <v>0</v>
      </c>
      <c r="H90" s="99" t="b">
        <v>0</v>
      </c>
      <c r="I90" s="99" t="b">
        <v>0</v>
      </c>
      <c r="J90" s="167">
        <f>((P2BasEV3!Tot_alumnos*F90)+(P2BasEV3!X_parejas*G90)+(P2BasEV3!x_equipo_4* H90)+(P2BasEV3!Grupal*I90))*E90</f>
        <v>0</v>
      </c>
    </row>
    <row r="91" ht="15.75" hidden="1" customHeight="1">
      <c r="A91" s="171" t="s">
        <v>290</v>
      </c>
      <c r="B91" s="171" t="s">
        <v>89</v>
      </c>
      <c r="C91" s="127">
        <v>1.0</v>
      </c>
      <c r="D91" s="128" t="s">
        <v>282</v>
      </c>
      <c r="E91" s="112">
        <v>0.0</v>
      </c>
      <c r="F91" s="99" t="b">
        <v>0</v>
      </c>
      <c r="G91" s="99" t="b">
        <v>0</v>
      </c>
      <c r="H91" s="99" t="b">
        <v>0</v>
      </c>
      <c r="I91" s="99" t="b">
        <v>0</v>
      </c>
      <c r="J91" s="167">
        <f>((P2BasEV3!Tot_alumnos*F91)+(P2BasEV3!X_parejas*G91)+(P2BasEV3!x_equipo_4* H91)+(P2BasEV3!Grupal*I91))*E91</f>
        <v>0</v>
      </c>
    </row>
    <row r="92" ht="15.75" hidden="1" customHeight="1">
      <c r="A92" s="171" t="s">
        <v>290</v>
      </c>
      <c r="B92" s="171" t="s">
        <v>90</v>
      </c>
      <c r="C92" s="127">
        <v>1.0</v>
      </c>
      <c r="D92" s="98" t="s">
        <v>131</v>
      </c>
      <c r="E92" s="112">
        <v>0.0</v>
      </c>
      <c r="F92" s="99" t="b">
        <v>0</v>
      </c>
      <c r="G92" s="99" t="b">
        <v>0</v>
      </c>
      <c r="H92" s="99" t="b">
        <v>0</v>
      </c>
      <c r="I92" s="99" t="b">
        <v>0</v>
      </c>
      <c r="J92" s="167">
        <f>((P2BasEV3!Tot_alumnos*F92)+(P2BasEV3!X_parejas*G92)+(P2BasEV3!x_equipo_4* H92)+(P2BasEV3!Grupal*I92))*E92</f>
        <v>0</v>
      </c>
    </row>
    <row r="93" ht="15.75" hidden="1" customHeight="1">
      <c r="A93" s="171" t="s">
        <v>290</v>
      </c>
      <c r="B93" s="171" t="s">
        <v>91</v>
      </c>
      <c r="C93" s="127">
        <v>1.0</v>
      </c>
      <c r="D93" s="98" t="s">
        <v>131</v>
      </c>
      <c r="E93" s="112">
        <v>0.0</v>
      </c>
      <c r="F93" s="99" t="b">
        <v>0</v>
      </c>
      <c r="G93" s="99" t="b">
        <v>0</v>
      </c>
      <c r="H93" s="99" t="b">
        <v>0</v>
      </c>
      <c r="I93" s="99" t="b">
        <v>0</v>
      </c>
      <c r="J93" s="167">
        <f>((P2BasEV3!Tot_alumnos*F93)+(P2BasEV3!X_parejas*G93)+(P2BasEV3!x_equipo_4* H93)+(P2BasEV3!Grupal*I93))*E93</f>
        <v>0</v>
      </c>
    </row>
    <row r="94" ht="15.75" hidden="1" customHeight="1">
      <c r="A94" s="171" t="s">
        <v>290</v>
      </c>
      <c r="B94" s="171" t="s">
        <v>92</v>
      </c>
      <c r="C94" s="127">
        <v>1.0</v>
      </c>
      <c r="D94" s="98" t="s">
        <v>131</v>
      </c>
      <c r="E94" s="112">
        <v>0.0</v>
      </c>
      <c r="F94" s="99" t="b">
        <v>0</v>
      </c>
      <c r="G94" s="99" t="b">
        <v>0</v>
      </c>
      <c r="H94" s="99" t="b">
        <v>0</v>
      </c>
      <c r="I94" s="99" t="b">
        <v>0</v>
      </c>
      <c r="J94" s="167">
        <f>((P2BasEV3!Tot_alumnos*F94)+(P2BasEV3!X_parejas*G94)+(P2BasEV3!x_equipo_4* H94)+(P2BasEV3!Grupal*I94))*E94</f>
        <v>0</v>
      </c>
    </row>
    <row r="95" ht="15.75" hidden="1" customHeight="1">
      <c r="A95" s="171" t="s">
        <v>290</v>
      </c>
      <c r="B95" s="171" t="s">
        <v>93</v>
      </c>
      <c r="C95" s="127">
        <v>1.0</v>
      </c>
      <c r="D95" s="98" t="s">
        <v>131</v>
      </c>
      <c r="E95" s="112">
        <v>0.0</v>
      </c>
      <c r="F95" s="99" t="b">
        <v>0</v>
      </c>
      <c r="G95" s="99" t="b">
        <v>0</v>
      </c>
      <c r="H95" s="99" t="b">
        <v>0</v>
      </c>
      <c r="I95" s="99" t="b">
        <v>0</v>
      </c>
      <c r="J95" s="167">
        <f>((P2BasEV3!Tot_alumnos*F95)+(P2BasEV3!X_parejas*G95)+(P2BasEV3!x_equipo_4* H95)+(P2BasEV3!Grupal*I95))*E95</f>
        <v>0</v>
      </c>
    </row>
    <row r="96" ht="15.75" hidden="1" customHeight="1">
      <c r="A96" s="171" t="s">
        <v>290</v>
      </c>
      <c r="B96" s="178" t="s">
        <v>94</v>
      </c>
      <c r="C96" s="112">
        <v>1.0</v>
      </c>
      <c r="D96" s="99" t="s">
        <v>131</v>
      </c>
      <c r="E96" s="112">
        <v>0.0</v>
      </c>
      <c r="F96" s="99" t="b">
        <v>0</v>
      </c>
      <c r="G96" s="99" t="b">
        <v>0</v>
      </c>
      <c r="H96" s="99" t="b">
        <v>0</v>
      </c>
      <c r="I96" s="99" t="b">
        <v>0</v>
      </c>
      <c r="J96" s="167">
        <f>((P2BasEV3!Tot_alumnos*F96)+(P2BasEV3!X_parejas*G96)+(P2BasEV3!x_equipo_4* H96)+(P2BasEV3!Grupal*I96))*E96</f>
        <v>0</v>
      </c>
    </row>
    <row r="97" ht="15.75" hidden="1" customHeight="1">
      <c r="A97" s="171" t="s">
        <v>290</v>
      </c>
      <c r="B97" s="171" t="s">
        <v>95</v>
      </c>
      <c r="C97" s="127">
        <v>1.0</v>
      </c>
      <c r="D97" s="98" t="s">
        <v>131</v>
      </c>
      <c r="E97" s="112">
        <v>0.0</v>
      </c>
      <c r="F97" s="99" t="b">
        <v>0</v>
      </c>
      <c r="G97" s="99" t="b">
        <v>0</v>
      </c>
      <c r="H97" s="99" t="b">
        <v>0</v>
      </c>
      <c r="I97" s="99" t="b">
        <v>0</v>
      </c>
      <c r="J97" s="167">
        <f>((P2BasEV3!Tot_alumnos*F97)+(P2BasEV3!X_parejas*G97)+(P2BasEV3!x_equipo_4* H97)+(P2BasEV3!Grupal*I97))*E97</f>
        <v>0</v>
      </c>
    </row>
    <row r="98" ht="15.75" hidden="1" customHeight="1">
      <c r="A98" s="171" t="s">
        <v>290</v>
      </c>
      <c r="B98" s="171" t="s">
        <v>96</v>
      </c>
      <c r="C98" s="127">
        <v>1.0</v>
      </c>
      <c r="D98" s="98" t="s">
        <v>131</v>
      </c>
      <c r="E98" s="112">
        <v>0.0</v>
      </c>
      <c r="F98" s="99" t="b">
        <v>0</v>
      </c>
      <c r="G98" s="99" t="b">
        <v>0</v>
      </c>
      <c r="H98" s="99" t="b">
        <v>0</v>
      </c>
      <c r="I98" s="99" t="b">
        <v>0</v>
      </c>
      <c r="J98" s="167">
        <f>((P2BasEV3!Tot_alumnos*F98)+(P2BasEV3!X_parejas*G98)+(P2BasEV3!x_equipo_4* H98)+(P2BasEV3!Grupal*I98))*E98</f>
        <v>0</v>
      </c>
    </row>
    <row r="99" ht="15.75" hidden="1" customHeight="1">
      <c r="A99" s="171" t="s">
        <v>290</v>
      </c>
      <c r="B99" s="171" t="s">
        <v>97</v>
      </c>
      <c r="C99" s="127">
        <v>1.0</v>
      </c>
      <c r="D99" s="98" t="s">
        <v>131</v>
      </c>
      <c r="E99" s="112">
        <v>0.0</v>
      </c>
      <c r="F99" s="99" t="b">
        <v>0</v>
      </c>
      <c r="G99" s="99" t="b">
        <v>0</v>
      </c>
      <c r="H99" s="99" t="b">
        <v>0</v>
      </c>
      <c r="I99" s="99" t="b">
        <v>0</v>
      </c>
      <c r="J99" s="167">
        <f>((P2BasEV3!Tot_alumnos*F99)+(P2BasEV3!X_parejas*G99)+(P2BasEV3!x_equipo_4* H99)+(P2BasEV3!Grupal*I99))*E99</f>
        <v>0</v>
      </c>
    </row>
    <row r="100" ht="15.75" hidden="1" customHeight="1">
      <c r="A100" s="171" t="s">
        <v>290</v>
      </c>
      <c r="B100" s="171" t="s">
        <v>98</v>
      </c>
      <c r="C100" s="127">
        <v>1.0</v>
      </c>
      <c r="D100" s="98" t="s">
        <v>131</v>
      </c>
      <c r="E100" s="112">
        <v>0.0</v>
      </c>
      <c r="F100" s="99" t="b">
        <v>0</v>
      </c>
      <c r="G100" s="99" t="b">
        <v>0</v>
      </c>
      <c r="H100" s="99" t="b">
        <v>0</v>
      </c>
      <c r="I100" s="99" t="b">
        <v>0</v>
      </c>
      <c r="J100" s="167">
        <f>((P2BasEV3!Tot_alumnos*F100)+(P2BasEV3!X_parejas*G100)+(P2BasEV3!x_equipo_4* H100)+(P2BasEV3!Grupal*I100))*E100</f>
        <v>0</v>
      </c>
    </row>
    <row r="101" ht="15.75" hidden="1" customHeight="1">
      <c r="A101" s="171" t="s">
        <v>290</v>
      </c>
      <c r="B101" s="171" t="s">
        <v>99</v>
      </c>
      <c r="C101" s="127">
        <v>1.0</v>
      </c>
      <c r="D101" s="98" t="s">
        <v>131</v>
      </c>
      <c r="E101" s="112">
        <v>0.0</v>
      </c>
      <c r="F101" s="99" t="b">
        <v>0</v>
      </c>
      <c r="G101" s="99" t="b">
        <v>0</v>
      </c>
      <c r="H101" s="99" t="b">
        <v>0</v>
      </c>
      <c r="I101" s="99" t="b">
        <v>0</v>
      </c>
      <c r="J101" s="167">
        <f>((P2BasEV3!Tot_alumnos*F101)+(P2BasEV3!X_parejas*G101)+(P2BasEV3!x_equipo_4* H101)+(P2BasEV3!Grupal*I101))*E101</f>
        <v>0</v>
      </c>
    </row>
    <row r="102" ht="15.75" hidden="1" customHeight="1">
      <c r="A102" s="171" t="s">
        <v>290</v>
      </c>
      <c r="B102" s="171" t="s">
        <v>100</v>
      </c>
      <c r="C102" s="127">
        <v>1.0</v>
      </c>
      <c r="D102" s="98" t="s">
        <v>131</v>
      </c>
      <c r="E102" s="112">
        <v>0.0</v>
      </c>
      <c r="F102" s="99" t="b">
        <v>0</v>
      </c>
      <c r="G102" s="99" t="b">
        <v>0</v>
      </c>
      <c r="H102" s="99" t="b">
        <v>0</v>
      </c>
      <c r="I102" s="99" t="b">
        <v>0</v>
      </c>
      <c r="J102" s="167">
        <f>((P2BasEV3!Tot_alumnos*F102)+(P2BasEV3!X_parejas*G102)+(P2BasEV3!x_equipo_4* H102)+(P2BasEV3!Grupal*I102))*E102</f>
        <v>0</v>
      </c>
    </row>
    <row r="103" ht="15.75" hidden="1" customHeight="1">
      <c r="A103" s="171" t="s">
        <v>290</v>
      </c>
      <c r="B103" s="171" t="s">
        <v>101</v>
      </c>
      <c r="C103" s="127">
        <v>1.0</v>
      </c>
      <c r="D103" s="98" t="s">
        <v>131</v>
      </c>
      <c r="E103" s="112">
        <v>0.0</v>
      </c>
      <c r="F103" s="99" t="b">
        <v>0</v>
      </c>
      <c r="G103" s="99" t="b">
        <v>0</v>
      </c>
      <c r="H103" s="99" t="b">
        <v>0</v>
      </c>
      <c r="I103" s="99" t="b">
        <v>0</v>
      </c>
      <c r="J103" s="167">
        <f>((P2BasEV3!Tot_alumnos*F103)+(P2BasEV3!X_parejas*G103)+(P2BasEV3!x_equipo_4* H103)+(P2BasEV3!Grupal*I103))*E103</f>
        <v>0</v>
      </c>
    </row>
    <row r="104" ht="15.75" hidden="1" customHeight="1">
      <c r="A104" s="171" t="s">
        <v>290</v>
      </c>
      <c r="B104" s="171" t="s">
        <v>102</v>
      </c>
      <c r="C104" s="127">
        <v>1.0</v>
      </c>
      <c r="D104" s="98" t="s">
        <v>131</v>
      </c>
      <c r="E104" s="112">
        <v>0.0</v>
      </c>
      <c r="F104" s="99" t="b">
        <v>0</v>
      </c>
      <c r="G104" s="99" t="b">
        <v>0</v>
      </c>
      <c r="H104" s="99" t="b">
        <v>0</v>
      </c>
      <c r="I104" s="99" t="b">
        <v>0</v>
      </c>
      <c r="J104" s="167">
        <f>((P2BasEV3!Tot_alumnos*F104)+(P2BasEV3!X_parejas*G104)+(P2BasEV3!x_equipo_4* H104)+(P2BasEV3!Grupal*I104))*E104</f>
        <v>0</v>
      </c>
    </row>
    <row r="105" ht="15.75" hidden="1" customHeight="1">
      <c r="A105" s="171" t="s">
        <v>290</v>
      </c>
      <c r="B105" s="171" t="s">
        <v>103</v>
      </c>
      <c r="C105" s="127">
        <v>1.0</v>
      </c>
      <c r="D105" s="98" t="s">
        <v>131</v>
      </c>
      <c r="E105" s="112">
        <v>0.0</v>
      </c>
      <c r="F105" s="99" t="b">
        <v>0</v>
      </c>
      <c r="G105" s="99" t="b">
        <v>0</v>
      </c>
      <c r="H105" s="99" t="b">
        <v>0</v>
      </c>
      <c r="I105" s="99" t="b">
        <v>0</v>
      </c>
      <c r="J105" s="167">
        <f>((P2BasEV3!Tot_alumnos*F105)+(P2BasEV3!X_parejas*G105)+(P2BasEV3!x_equipo_4* H105)+(P2BasEV3!Grupal*I105))*E105</f>
        <v>0</v>
      </c>
    </row>
    <row r="106" ht="15.75" hidden="1" customHeight="1">
      <c r="A106" s="171" t="s">
        <v>290</v>
      </c>
      <c r="B106" s="171" t="s">
        <v>104</v>
      </c>
      <c r="C106" s="127">
        <v>1.0</v>
      </c>
      <c r="D106" s="98" t="s">
        <v>131</v>
      </c>
      <c r="E106" s="112">
        <v>0.0</v>
      </c>
      <c r="F106" s="99" t="b">
        <v>0</v>
      </c>
      <c r="G106" s="99" t="b">
        <v>0</v>
      </c>
      <c r="H106" s="99" t="b">
        <v>0</v>
      </c>
      <c r="I106" s="99" t="b">
        <v>0</v>
      </c>
      <c r="J106" s="167">
        <f>((P2BasEV3!Tot_alumnos*F106)+(P2BasEV3!X_parejas*G106)+(P2BasEV3!x_equipo_4* H106)+(P2BasEV3!Grupal*I106))*E106</f>
        <v>0</v>
      </c>
    </row>
    <row r="107" ht="15.75" hidden="1" customHeight="1">
      <c r="A107" s="171" t="s">
        <v>290</v>
      </c>
      <c r="B107" s="171" t="s">
        <v>105</v>
      </c>
      <c r="C107" s="127">
        <v>1.0</v>
      </c>
      <c r="D107" s="98" t="s">
        <v>131</v>
      </c>
      <c r="E107" s="112">
        <v>0.0</v>
      </c>
      <c r="F107" s="99" t="b">
        <v>0</v>
      </c>
      <c r="G107" s="99" t="b">
        <v>0</v>
      </c>
      <c r="H107" s="99" t="b">
        <v>0</v>
      </c>
      <c r="I107" s="99" t="b">
        <v>0</v>
      </c>
      <c r="J107" s="167">
        <f>((P2BasEV3!Tot_alumnos*F107)+(P2BasEV3!X_parejas*G107)+(P2BasEV3!x_equipo_4* H107)+(P2BasEV3!Grupal*I107))*E107</f>
        <v>0</v>
      </c>
    </row>
    <row r="108" ht="15.75" hidden="1" customHeight="1">
      <c r="A108" s="171"/>
      <c r="B108" s="171"/>
      <c r="C108" s="127">
        <v>1.0</v>
      </c>
      <c r="D108" s="98" t="s">
        <v>131</v>
      </c>
      <c r="E108" s="112">
        <v>0.0</v>
      </c>
      <c r="F108" s="99" t="b">
        <v>0</v>
      </c>
      <c r="G108" s="99" t="b">
        <v>0</v>
      </c>
      <c r="H108" s="99" t="b">
        <v>0</v>
      </c>
      <c r="I108" s="99" t="b">
        <v>0</v>
      </c>
      <c r="J108" s="167">
        <f>((P2BasEV3!Tot_alumnos*F108)+(P2BasEV3!X_parejas*G108)+(P2BasEV3!x_equipo_4* H108)+(P2BasEV3!Grupal*I108))*E108</f>
        <v>0</v>
      </c>
    </row>
    <row r="109" ht="15.75" hidden="1" customHeight="1">
      <c r="A109" s="171"/>
      <c r="B109" s="171"/>
      <c r="C109" s="127">
        <v>1.0</v>
      </c>
      <c r="D109" s="98" t="s">
        <v>131</v>
      </c>
      <c r="E109" s="112">
        <v>0.0</v>
      </c>
      <c r="F109" s="99" t="b">
        <v>0</v>
      </c>
      <c r="G109" s="99" t="b">
        <v>0</v>
      </c>
      <c r="H109" s="99" t="b">
        <v>0</v>
      </c>
      <c r="I109" s="99" t="b">
        <v>0</v>
      </c>
      <c r="J109" s="167">
        <f>((P2BasEV3!Tot_alumnos*F109)+(P2BasEV3!X_parejas*G109)+(P2BasEV3!x_equipo_4* H109)+(P2BasEV3!Grupal*I109))*E109</f>
        <v>0</v>
      </c>
    </row>
    <row r="110" ht="15.75" hidden="1" customHeight="1">
      <c r="A110" s="171"/>
      <c r="B110" s="171"/>
      <c r="C110" s="127">
        <v>1.0</v>
      </c>
      <c r="D110" s="98" t="s">
        <v>131</v>
      </c>
      <c r="E110" s="112">
        <v>0.0</v>
      </c>
      <c r="F110" s="99" t="b">
        <v>0</v>
      </c>
      <c r="G110" s="99" t="b">
        <v>0</v>
      </c>
      <c r="H110" s="99" t="b">
        <v>0</v>
      </c>
      <c r="I110" s="99" t="b">
        <v>0</v>
      </c>
      <c r="J110" s="167">
        <f>((P2BasEV3!Tot_alumnos*F110)+(P2BasEV3!X_parejas*G110)+(P2BasEV3!x_equipo_4* H110)+(P2BasEV3!Grupal*I110))*E110</f>
        <v>0</v>
      </c>
    </row>
    <row r="111" ht="15.75" hidden="1" customHeight="1">
      <c r="A111" s="171"/>
      <c r="B111" s="171"/>
      <c r="C111" s="127">
        <v>1.0</v>
      </c>
      <c r="D111" s="98" t="s">
        <v>131</v>
      </c>
      <c r="E111" s="112">
        <v>0.0</v>
      </c>
      <c r="F111" s="99" t="b">
        <v>0</v>
      </c>
      <c r="G111" s="99" t="b">
        <v>0</v>
      </c>
      <c r="H111" s="99" t="b">
        <v>0</v>
      </c>
      <c r="I111" s="99" t="b">
        <v>0</v>
      </c>
      <c r="J111" s="167">
        <f>((P2BasEV3!Tot_alumnos*F111)+(P2BasEV3!X_parejas*G111)+(P2BasEV3!x_equipo_4* H111)+(P2BasEV3!Grupal*I111))*E111</f>
        <v>0</v>
      </c>
    </row>
    <row r="112" ht="15.75" hidden="1" customHeight="1">
      <c r="A112" s="171"/>
      <c r="B112" s="171"/>
      <c r="C112" s="127">
        <v>1.0</v>
      </c>
      <c r="D112" s="98" t="s">
        <v>131</v>
      </c>
      <c r="E112" s="112">
        <v>0.0</v>
      </c>
      <c r="F112" s="99" t="b">
        <v>0</v>
      </c>
      <c r="G112" s="99" t="b">
        <v>0</v>
      </c>
      <c r="H112" s="99" t="b">
        <v>0</v>
      </c>
      <c r="I112" s="99" t="b">
        <v>0</v>
      </c>
      <c r="J112" s="167">
        <f>((P2BasEV3!Tot_alumnos*F112)+(P2BasEV3!X_parejas*G112)+(P2BasEV3!x_equipo_4* H112)+(P2BasEV3!Grupal*I112))*E112</f>
        <v>0</v>
      </c>
    </row>
    <row r="113" ht="15.75" hidden="1" customHeight="1">
      <c r="A113" s="171"/>
      <c r="B113" s="171"/>
      <c r="C113" s="127">
        <v>1.0</v>
      </c>
      <c r="D113" s="98" t="s">
        <v>131</v>
      </c>
      <c r="E113" s="112">
        <v>0.0</v>
      </c>
      <c r="F113" s="99" t="b">
        <v>0</v>
      </c>
      <c r="G113" s="99" t="b">
        <v>0</v>
      </c>
      <c r="H113" s="99" t="b">
        <v>0</v>
      </c>
      <c r="I113" s="99" t="b">
        <v>0</v>
      </c>
      <c r="J113" s="167">
        <f>((P2BasEV3!Tot_alumnos*F113)+(P2BasEV3!X_parejas*G113)+(P2BasEV3!x_equipo_4* H113)+(P2BasEV3!Grupal*I113))*E113</f>
        <v>0</v>
      </c>
    </row>
    <row r="114" ht="15.75" hidden="1" customHeight="1">
      <c r="A114" s="171"/>
      <c r="B114" s="171"/>
      <c r="C114" s="127">
        <v>1.0</v>
      </c>
      <c r="D114" s="98" t="s">
        <v>131</v>
      </c>
      <c r="E114" s="112">
        <v>0.0</v>
      </c>
      <c r="F114" s="99" t="b">
        <v>0</v>
      </c>
      <c r="G114" s="99" t="b">
        <v>0</v>
      </c>
      <c r="H114" s="99" t="b">
        <v>0</v>
      </c>
      <c r="I114" s="99" t="b">
        <v>0</v>
      </c>
      <c r="J114" s="167">
        <f>((P2BasEV3!Tot_alumnos*F114)+(P2BasEV3!X_parejas*G114)+(P2BasEV3!x_equipo_4* H114)+(P2BasEV3!Grupal*I114))*E114</f>
        <v>0</v>
      </c>
    </row>
    <row r="115" ht="15.75" hidden="1" customHeight="1">
      <c r="A115" s="98"/>
      <c r="B115" s="98"/>
      <c r="C115" s="127">
        <v>1.0</v>
      </c>
      <c r="D115" s="98" t="s">
        <v>131</v>
      </c>
      <c r="E115" s="112">
        <v>0.0</v>
      </c>
      <c r="F115" s="99" t="b">
        <v>0</v>
      </c>
      <c r="G115" s="99" t="b">
        <v>0</v>
      </c>
      <c r="H115" s="99" t="b">
        <v>0</v>
      </c>
      <c r="I115" s="99" t="b">
        <v>0</v>
      </c>
      <c r="J115" s="167">
        <f>((P2BasEV3!Tot_alumnos*F115)+(P2BasEV3!X_parejas*G115)+(P2BasEV3!x_equipo_4* H115)+(P2BasEV3!Grupal*I115))*E115</f>
        <v>0</v>
      </c>
      <c r="K115" s="145"/>
    </row>
    <row r="116" ht="15.75" customHeight="1">
      <c r="A116" s="121"/>
      <c r="B116" s="121" t="s">
        <v>291</v>
      </c>
      <c r="C116" s="141"/>
      <c r="D116" s="142"/>
      <c r="E116" s="174">
        <v>1.0</v>
      </c>
      <c r="F116" s="145"/>
      <c r="G116" s="145"/>
      <c r="H116" s="145"/>
      <c r="I116" s="145"/>
      <c r="J116" s="175">
        <f>((P2BasEV3!Tot_alumnos*F116)+(P2BasEV3!X_parejas*G116)+(P2BasEV3!x_equipo_4* H116)+(P2BasEV3!Grupal*I116))*E116</f>
        <v>0</v>
      </c>
      <c r="K116" s="145"/>
    </row>
    <row r="117" ht="15.75" hidden="1" customHeight="1">
      <c r="A117" s="171" t="s">
        <v>292</v>
      </c>
      <c r="B117" s="171" t="s">
        <v>130</v>
      </c>
      <c r="C117" s="127">
        <v>1.0</v>
      </c>
      <c r="D117" s="98" t="s">
        <v>131</v>
      </c>
      <c r="E117" s="112">
        <v>0.0</v>
      </c>
      <c r="F117" s="99" t="b">
        <v>1</v>
      </c>
      <c r="G117" s="99" t="b">
        <v>0</v>
      </c>
      <c r="H117" s="99" t="b">
        <v>0</v>
      </c>
      <c r="I117" s="99" t="b">
        <v>0</v>
      </c>
      <c r="J117" s="167">
        <f>((P2BasEV3!Tot_alumnos*F117)+(P2BasEV3!X_parejas*G117)+(P2BasEV3!x_equipo_4* H117)+(P2BasEV3!Grupal*I117))*E117</f>
        <v>0</v>
      </c>
    </row>
    <row r="118" ht="15.75" hidden="1" customHeight="1">
      <c r="A118" s="171" t="s">
        <v>292</v>
      </c>
      <c r="B118" s="171" t="s">
        <v>133</v>
      </c>
      <c r="C118" s="127">
        <v>1.0</v>
      </c>
      <c r="D118" s="98" t="s">
        <v>131</v>
      </c>
      <c r="E118" s="112">
        <v>0.0</v>
      </c>
      <c r="F118" s="99" t="b">
        <v>1</v>
      </c>
      <c r="G118" s="99" t="b">
        <v>0</v>
      </c>
      <c r="H118" s="99" t="b">
        <v>0</v>
      </c>
      <c r="I118" s="99" t="b">
        <v>0</v>
      </c>
      <c r="J118" s="167">
        <f>((P2BasEV3!Tot_alumnos*F118)+(P2BasEV3!X_parejas*G118)+(P2BasEV3!x_equipo_4* H118)+(P2BasEV3!Grupal*I118))*E118</f>
        <v>0</v>
      </c>
    </row>
    <row r="119" ht="15.75" hidden="1" customHeight="1">
      <c r="A119" s="171" t="s">
        <v>292</v>
      </c>
      <c r="B119" s="171" t="s">
        <v>135</v>
      </c>
      <c r="C119" s="127">
        <v>1.0</v>
      </c>
      <c r="D119" s="98" t="s">
        <v>131</v>
      </c>
      <c r="E119" s="112">
        <v>0.0</v>
      </c>
      <c r="F119" s="99" t="b">
        <v>1</v>
      </c>
      <c r="G119" s="99" t="b">
        <v>0</v>
      </c>
      <c r="H119" s="99" t="b">
        <v>0</v>
      </c>
      <c r="I119" s="99" t="b">
        <v>0</v>
      </c>
      <c r="J119" s="167">
        <f>((P2BasEV3!Tot_alumnos*F119)+(P2BasEV3!X_parejas*G119)+(P2BasEV3!x_equipo_4* H119)+(P2BasEV3!Grupal*I119))*E119</f>
        <v>0</v>
      </c>
    </row>
    <row r="120" ht="15.75" hidden="1" customHeight="1">
      <c r="A120" s="171" t="s">
        <v>292</v>
      </c>
      <c r="B120" s="171" t="s">
        <v>137</v>
      </c>
      <c r="C120" s="127">
        <v>1.0</v>
      </c>
      <c r="D120" s="98" t="s">
        <v>131</v>
      </c>
      <c r="E120" s="112">
        <v>0.0</v>
      </c>
      <c r="F120" s="99" t="b">
        <v>1</v>
      </c>
      <c r="G120" s="99" t="b">
        <v>0</v>
      </c>
      <c r="H120" s="99" t="b">
        <v>0</v>
      </c>
      <c r="I120" s="99" t="b">
        <v>0</v>
      </c>
      <c r="J120" s="167">
        <f>((P2BasEV3!Tot_alumnos*F120)+(P2BasEV3!X_parejas*G120)+(P2BasEV3!x_equipo_4* H120)+(P2BasEV3!Grupal*I120))*E120</f>
        <v>0</v>
      </c>
    </row>
    <row r="121" ht="15.75" hidden="1" customHeight="1">
      <c r="A121" s="171" t="s">
        <v>292</v>
      </c>
      <c r="B121" s="171" t="s">
        <v>139</v>
      </c>
      <c r="C121" s="105">
        <v>1.0</v>
      </c>
      <c r="D121" s="98" t="s">
        <v>131</v>
      </c>
      <c r="E121" s="112">
        <v>0.0</v>
      </c>
      <c r="F121" s="99" t="b">
        <v>1</v>
      </c>
      <c r="G121" s="99" t="b">
        <v>0</v>
      </c>
      <c r="H121" s="99" t="b">
        <v>0</v>
      </c>
      <c r="I121" s="99" t="b">
        <v>0</v>
      </c>
      <c r="J121" s="167">
        <f>((P2BasEV3!Tot_alumnos*F121)+(P2BasEV3!X_parejas*G121)+(P2BasEV3!x_equipo_4* H121)+(P2BasEV3!Grupal*I121))*E121</f>
        <v>0</v>
      </c>
    </row>
    <row r="122" ht="15.75" hidden="1" customHeight="1">
      <c r="A122" s="171" t="s">
        <v>292</v>
      </c>
      <c r="B122" s="171" t="s">
        <v>140</v>
      </c>
      <c r="C122" s="127">
        <v>1.0</v>
      </c>
      <c r="D122" s="98" t="s">
        <v>131</v>
      </c>
      <c r="E122" s="112">
        <v>0.0</v>
      </c>
      <c r="F122" s="99" t="b">
        <v>1</v>
      </c>
      <c r="G122" s="99" t="b">
        <v>0</v>
      </c>
      <c r="H122" s="99" t="b">
        <v>0</v>
      </c>
      <c r="I122" s="99" t="b">
        <v>0</v>
      </c>
      <c r="J122" s="167">
        <f>((P2BasEV3!Tot_alumnos*F122)+(P2BasEV3!X_parejas*G122)+(P2BasEV3!x_equipo_4* H122)+(P2BasEV3!Grupal*I122))*E122</f>
        <v>0</v>
      </c>
    </row>
    <row r="123" ht="15.75" hidden="1" customHeight="1">
      <c r="A123" s="171" t="s">
        <v>292</v>
      </c>
      <c r="B123" s="171" t="s">
        <v>142</v>
      </c>
      <c r="C123" s="127">
        <v>1.0</v>
      </c>
      <c r="D123" s="98" t="s">
        <v>143</v>
      </c>
      <c r="E123" s="112">
        <v>0.0</v>
      </c>
      <c r="F123" s="99" t="b">
        <v>1</v>
      </c>
      <c r="G123" s="99" t="b">
        <v>0</v>
      </c>
      <c r="H123" s="99" t="b">
        <v>0</v>
      </c>
      <c r="I123" s="99" t="b">
        <v>0</v>
      </c>
      <c r="J123" s="167">
        <f>((P2BasEV3!Tot_alumnos*F123)+(P2BasEV3!X_parejas*G123)+(P2BasEV3!x_equipo_4* H123)+(P2BasEV3!Grupal*I123))*E123</f>
        <v>0</v>
      </c>
    </row>
    <row r="124" ht="15.75" hidden="1" customHeight="1">
      <c r="A124" s="171" t="s">
        <v>292</v>
      </c>
      <c r="B124" s="171" t="s">
        <v>144</v>
      </c>
      <c r="C124" s="127">
        <v>1.0</v>
      </c>
      <c r="D124" s="98" t="s">
        <v>131</v>
      </c>
      <c r="E124" s="112">
        <v>0.0</v>
      </c>
      <c r="F124" s="99" t="b">
        <v>1</v>
      </c>
      <c r="G124" s="99" t="b">
        <v>0</v>
      </c>
      <c r="H124" s="99" t="b">
        <v>0</v>
      </c>
      <c r="I124" s="99" t="b">
        <v>0</v>
      </c>
      <c r="J124" s="167">
        <f>((P2BasEV3!Tot_alumnos*F124)+(P2BasEV3!X_parejas*G124)+(P2BasEV3!x_equipo_4* H124)+(P2BasEV3!Grupal*I124))*E124</f>
        <v>0</v>
      </c>
    </row>
    <row r="125" ht="15.75" hidden="1" customHeight="1">
      <c r="A125" s="171" t="s">
        <v>292</v>
      </c>
      <c r="B125" s="171" t="s">
        <v>293</v>
      </c>
      <c r="C125" s="105">
        <v>1.0</v>
      </c>
      <c r="D125" s="128" t="s">
        <v>146</v>
      </c>
      <c r="E125" s="112">
        <v>0.0</v>
      </c>
      <c r="F125" s="99" t="b">
        <v>1</v>
      </c>
      <c r="G125" s="99" t="b">
        <v>0</v>
      </c>
      <c r="H125" s="99" t="b">
        <v>0</v>
      </c>
      <c r="I125" s="99" t="b">
        <v>0</v>
      </c>
      <c r="J125" s="167">
        <f>((P2BasEV3!Tot_alumnos*F125)+(P2BasEV3!X_parejas*G125)+(P2BasEV3!x_equipo_4* H125)+(P2BasEV3!Grupal*I125))*E125</f>
        <v>0</v>
      </c>
    </row>
    <row r="126" ht="15.75" hidden="1" customHeight="1">
      <c r="A126" s="171"/>
      <c r="B126" s="171"/>
      <c r="C126" s="105">
        <v>1.0</v>
      </c>
      <c r="D126" s="128" t="s">
        <v>146</v>
      </c>
      <c r="E126" s="112">
        <v>0.0</v>
      </c>
      <c r="F126" s="99" t="b">
        <v>1</v>
      </c>
      <c r="G126" s="99" t="b">
        <v>0</v>
      </c>
      <c r="H126" s="99" t="b">
        <v>0</v>
      </c>
      <c r="I126" s="99" t="b">
        <v>0</v>
      </c>
      <c r="J126" s="167">
        <f>((P2BasEV3!Tot_alumnos*F126)+(P2BasEV3!X_parejas*G126)+(P2BasEV3!x_equipo_4* H126)+(P2BasEV3!Grupal*I126))*E126</f>
        <v>0</v>
      </c>
    </row>
    <row r="127" ht="15.75" hidden="1" customHeight="1">
      <c r="A127" s="171"/>
      <c r="B127" s="171"/>
      <c r="C127" s="105">
        <v>1.0</v>
      </c>
      <c r="D127" s="128" t="s">
        <v>146</v>
      </c>
      <c r="E127" s="112">
        <v>0.0</v>
      </c>
      <c r="F127" s="99" t="b">
        <v>1</v>
      </c>
      <c r="G127" s="99" t="b">
        <v>0</v>
      </c>
      <c r="H127" s="99" t="b">
        <v>0</v>
      </c>
      <c r="I127" s="99" t="b">
        <v>0</v>
      </c>
      <c r="J127" s="167">
        <f>((P2BasEV3!Tot_alumnos*F127)+(P2BasEV3!X_parejas*G127)+(P2BasEV3!x_equipo_4* H127)+(P2BasEV3!Grupal*I127))*E127</f>
        <v>0</v>
      </c>
    </row>
    <row r="128" ht="15.75" hidden="1" customHeight="1">
      <c r="A128" s="171"/>
      <c r="B128" s="171"/>
      <c r="C128" s="105">
        <v>1.0</v>
      </c>
      <c r="D128" s="128" t="s">
        <v>146</v>
      </c>
      <c r="E128" s="112">
        <v>0.0</v>
      </c>
      <c r="F128" s="99" t="b">
        <v>1</v>
      </c>
      <c r="G128" s="99" t="b">
        <v>0</v>
      </c>
      <c r="H128" s="99" t="b">
        <v>0</v>
      </c>
      <c r="I128" s="99" t="b">
        <v>0</v>
      </c>
      <c r="J128" s="167">
        <f>((P2BasEV3!Tot_alumnos*F128)+(P2BasEV3!X_parejas*G128)+(P2BasEV3!x_equipo_4* H128)+(P2BasEV3!Grupal*I128))*E128</f>
        <v>0</v>
      </c>
    </row>
    <row r="129" ht="15.75" hidden="1" customHeight="1">
      <c r="A129" s="121"/>
      <c r="B129" s="121"/>
      <c r="C129" s="133"/>
      <c r="D129" s="133"/>
      <c r="E129" s="174">
        <v>0.0</v>
      </c>
      <c r="F129" s="145"/>
      <c r="G129" s="145"/>
      <c r="H129" s="145"/>
      <c r="I129" s="145"/>
      <c r="J129" s="175">
        <f>((P2BasEV3!Tot_alumnos*F129)+(P2BasEV3!X_parejas*G129)+(P2BasEV3!x_equipo_4* H129)+(P2BasEV3!Grupal*I129))*E129</f>
        <v>0</v>
      </c>
      <c r="K129" s="145"/>
    </row>
    <row r="130" ht="15.75" customHeight="1">
      <c r="A130" s="121"/>
      <c r="B130" s="121" t="s">
        <v>108</v>
      </c>
      <c r="C130" s="133"/>
      <c r="D130" s="133"/>
      <c r="E130" s="174">
        <v>1.0</v>
      </c>
      <c r="F130" s="145"/>
      <c r="G130" s="145"/>
      <c r="H130" s="145"/>
      <c r="I130" s="145"/>
      <c r="J130" s="175">
        <f>((P2BasEV3!Tot_alumnos*F130)+(P2BasEV3!X_parejas*G130)+(P2BasEV3!x_equipo_4* H130)+(P2BasEV3!Grupal*I130))*E130</f>
        <v>0</v>
      </c>
      <c r="K130" s="145"/>
    </row>
    <row r="131" ht="15.75" hidden="1" customHeight="1">
      <c r="A131" s="171" t="s">
        <v>294</v>
      </c>
      <c r="B131" s="171" t="s">
        <v>109</v>
      </c>
      <c r="C131" s="127">
        <v>1.0</v>
      </c>
      <c r="D131" s="128" t="s">
        <v>131</v>
      </c>
      <c r="E131" s="112">
        <v>0.0</v>
      </c>
      <c r="F131" s="99" t="b">
        <v>0</v>
      </c>
      <c r="G131" s="99" t="b">
        <v>0</v>
      </c>
      <c r="H131" s="99" t="b">
        <v>0</v>
      </c>
      <c r="I131" s="99" t="b">
        <v>0</v>
      </c>
      <c r="J131" s="167">
        <f>((P2BasEV3!Tot_alumnos*F131)+(P2BasEV3!X_parejas*G131)+(P2BasEV3!x_equipo_4* H131)+(P2BasEV3!Grupal*I131))*E131</f>
        <v>0</v>
      </c>
    </row>
    <row r="132" ht="15.75" hidden="1" customHeight="1">
      <c r="A132" s="171" t="s">
        <v>294</v>
      </c>
      <c r="B132" s="171" t="s">
        <v>110</v>
      </c>
      <c r="C132" s="127">
        <v>1.0</v>
      </c>
      <c r="D132" s="128" t="s">
        <v>131</v>
      </c>
      <c r="E132" s="112">
        <v>0.0</v>
      </c>
      <c r="F132" s="99" t="b">
        <v>0</v>
      </c>
      <c r="G132" s="99" t="b">
        <v>0</v>
      </c>
      <c r="H132" s="99" t="b">
        <v>0</v>
      </c>
      <c r="I132" s="99" t="b">
        <v>0</v>
      </c>
      <c r="J132" s="167">
        <f>((P2BasEV3!Tot_alumnos*F132)+(P2BasEV3!X_parejas*G132)+(P2BasEV3!x_equipo_4* H132)+(P2BasEV3!Grupal*I132))*E132</f>
        <v>0</v>
      </c>
    </row>
    <row r="133" ht="15.75" hidden="1" customHeight="1">
      <c r="A133" s="171" t="s">
        <v>294</v>
      </c>
      <c r="B133" s="171" t="s">
        <v>111</v>
      </c>
      <c r="C133" s="112">
        <v>1.0</v>
      </c>
      <c r="D133" s="99" t="s">
        <v>131</v>
      </c>
      <c r="E133" s="112">
        <v>0.0</v>
      </c>
      <c r="F133" s="99" t="b">
        <v>0</v>
      </c>
      <c r="G133" s="99" t="b">
        <v>0</v>
      </c>
      <c r="H133" s="99" t="b">
        <v>0</v>
      </c>
      <c r="I133" s="99" t="b">
        <v>0</v>
      </c>
      <c r="J133" s="167">
        <f>((P2BasEV3!Tot_alumnos*F133)+(P2BasEV3!X_parejas*G133)+(P2BasEV3!x_equipo_4* H133)+(P2BasEV3!Grupal*I133))*E133</f>
        <v>0</v>
      </c>
    </row>
    <row r="134" ht="15.75" hidden="1" customHeight="1">
      <c r="A134" s="171" t="s">
        <v>294</v>
      </c>
      <c r="B134" s="179" t="s">
        <v>112</v>
      </c>
      <c r="C134" s="112">
        <v>1.0</v>
      </c>
      <c r="D134" s="99" t="s">
        <v>322</v>
      </c>
      <c r="E134" s="112">
        <v>0.0</v>
      </c>
      <c r="F134" s="99" t="b">
        <v>0</v>
      </c>
      <c r="G134" s="99" t="b">
        <v>0</v>
      </c>
      <c r="H134" s="99" t="b">
        <v>0</v>
      </c>
      <c r="I134" s="99" t="b">
        <v>0</v>
      </c>
      <c r="J134" s="167">
        <f>((P2BasEV3!Tot_alumnos*F134)+(P2BasEV3!X_parejas*G134)+(P2BasEV3!x_equipo_4* H134)+(P2BasEV3!Grupal*I134))*E134</f>
        <v>0</v>
      </c>
    </row>
    <row r="135" ht="15.75" hidden="1" customHeight="1">
      <c r="A135" s="171" t="s">
        <v>294</v>
      </c>
      <c r="B135" s="99" t="s">
        <v>113</v>
      </c>
      <c r="C135" s="112">
        <v>1.0</v>
      </c>
      <c r="D135" s="99" t="s">
        <v>131</v>
      </c>
      <c r="E135" s="112">
        <v>0.0</v>
      </c>
      <c r="F135" s="99" t="b">
        <v>0</v>
      </c>
      <c r="G135" s="99" t="b">
        <v>0</v>
      </c>
      <c r="H135" s="99" t="b">
        <v>0</v>
      </c>
      <c r="I135" s="99" t="b">
        <v>0</v>
      </c>
      <c r="J135" s="167">
        <f>((P2BasEV3!Tot_alumnos*F135)+(P2BasEV3!X_parejas*G135)+(P2BasEV3!x_equipo_4* H135)+(P2BasEV3!Grupal*I135))*E135</f>
        <v>0</v>
      </c>
    </row>
    <row r="136" ht="15.75" hidden="1" customHeight="1">
      <c r="A136" s="171" t="s">
        <v>294</v>
      </c>
      <c r="C136" s="112">
        <v>1.0</v>
      </c>
      <c r="D136" s="99" t="s">
        <v>131</v>
      </c>
      <c r="E136" s="112">
        <v>0.0</v>
      </c>
      <c r="F136" s="99" t="b">
        <v>0</v>
      </c>
      <c r="G136" s="99" t="b">
        <v>0</v>
      </c>
      <c r="H136" s="99" t="b">
        <v>0</v>
      </c>
      <c r="I136" s="99" t="b">
        <v>0</v>
      </c>
      <c r="J136" s="167">
        <f>((P2BasEV3!Tot_alumnos*F136)+(P2BasEV3!X_parejas*G136)+(P2BasEV3!x_equipo_4* H136)+(P2BasEV3!Grupal*I136))*E136</f>
        <v>0</v>
      </c>
    </row>
    <row r="137" ht="15.75" hidden="1" customHeight="1">
      <c r="A137" s="171" t="s">
        <v>294</v>
      </c>
      <c r="C137" s="112">
        <v>1.0</v>
      </c>
      <c r="D137" s="99" t="s">
        <v>131</v>
      </c>
      <c r="E137" s="112">
        <v>0.0</v>
      </c>
      <c r="F137" s="99" t="b">
        <v>0</v>
      </c>
      <c r="G137" s="99" t="b">
        <v>0</v>
      </c>
      <c r="H137" s="99" t="b">
        <v>0</v>
      </c>
      <c r="I137" s="99" t="b">
        <v>0</v>
      </c>
      <c r="J137" s="167">
        <f>((P2BasEV3!Tot_alumnos*F137)+(P2BasEV3!X_parejas*G137)+(P2BasEV3!x_equipo_4* H137)+(P2BasEV3!Grupal*I137))*E137</f>
        <v>0</v>
      </c>
    </row>
    <row r="138" ht="15.75" hidden="1" customHeight="1">
      <c r="A138" s="171" t="s">
        <v>294</v>
      </c>
      <c r="C138" s="112">
        <v>1.0</v>
      </c>
      <c r="D138" s="99" t="s">
        <v>131</v>
      </c>
      <c r="E138" s="112">
        <v>0.0</v>
      </c>
      <c r="F138" s="99" t="b">
        <v>0</v>
      </c>
      <c r="G138" s="99" t="b">
        <v>0</v>
      </c>
      <c r="H138" s="99" t="b">
        <v>0</v>
      </c>
      <c r="I138" s="99" t="b">
        <v>0</v>
      </c>
      <c r="J138" s="167">
        <f>((P2BasEV3!Tot_alumnos*F138)+(P2BasEV3!X_parejas*G138)+(P2BasEV3!x_equipo_4* H138)+(P2BasEV3!Grupal*I138))*E138</f>
        <v>0</v>
      </c>
    </row>
    <row r="139" ht="15.75" hidden="1" customHeight="1">
      <c r="A139" s="171" t="s">
        <v>294</v>
      </c>
      <c r="C139" s="112">
        <v>1.0</v>
      </c>
      <c r="D139" s="99" t="s">
        <v>131</v>
      </c>
      <c r="E139" s="112">
        <v>0.0</v>
      </c>
      <c r="F139" s="99" t="b">
        <v>0</v>
      </c>
      <c r="G139" s="99" t="b">
        <v>0</v>
      </c>
      <c r="H139" s="99" t="b">
        <v>0</v>
      </c>
      <c r="I139" s="99" t="b">
        <v>0</v>
      </c>
      <c r="J139" s="167">
        <f>((P2BasEV3!Tot_alumnos*F139)+(P2BasEV3!X_parejas*G139)+(P2BasEV3!x_equipo_4* H139)+(P2BasEV3!Grupal*I139))*E139</f>
        <v>0</v>
      </c>
    </row>
    <row r="140" ht="15.75" hidden="1" customHeight="1">
      <c r="A140" s="171" t="s">
        <v>294</v>
      </c>
      <c r="C140" s="112">
        <v>1.0</v>
      </c>
      <c r="D140" s="99" t="s">
        <v>323</v>
      </c>
      <c r="E140" s="112">
        <v>0.0</v>
      </c>
      <c r="F140" s="99" t="b">
        <v>0</v>
      </c>
      <c r="G140" s="99" t="b">
        <v>0</v>
      </c>
      <c r="H140" s="99" t="b">
        <v>0</v>
      </c>
      <c r="I140" s="99" t="b">
        <v>0</v>
      </c>
      <c r="J140" s="167">
        <f>((P2BasEV3!Tot_alumnos*F140)+(P2BasEV3!X_parejas*G140)+(P2BasEV3!x_equipo_4* H140)+(P2BasEV3!Grupal*I140))*E140</f>
        <v>0</v>
      </c>
    </row>
    <row r="141" ht="15.75" hidden="1" customHeight="1">
      <c r="A141" s="171" t="s">
        <v>294</v>
      </c>
      <c r="C141" s="112">
        <v>1.0</v>
      </c>
      <c r="D141" s="99" t="s">
        <v>323</v>
      </c>
      <c r="E141" s="112">
        <v>0.0</v>
      </c>
      <c r="F141" s="99" t="b">
        <v>0</v>
      </c>
      <c r="G141" s="99" t="b">
        <v>0</v>
      </c>
      <c r="H141" s="99" t="b">
        <v>0</v>
      </c>
      <c r="I141" s="99" t="b">
        <v>0</v>
      </c>
      <c r="J141" s="167">
        <f>((P2BasEV3!Tot_alumnos*F141)+(P2BasEV3!X_parejas*G141)+(P2BasEV3!x_equipo_4* H141)+(P2BasEV3!Grupal*I141))*E141</f>
        <v>0</v>
      </c>
    </row>
    <row r="142" ht="15.75" hidden="1" customHeight="1">
      <c r="A142" s="171" t="s">
        <v>294</v>
      </c>
      <c r="C142" s="112">
        <v>1.0</v>
      </c>
      <c r="D142" s="99" t="s">
        <v>323</v>
      </c>
      <c r="E142" s="112">
        <v>0.0</v>
      </c>
      <c r="F142" s="99" t="b">
        <v>0</v>
      </c>
      <c r="G142" s="99" t="b">
        <v>0</v>
      </c>
      <c r="H142" s="99" t="b">
        <v>0</v>
      </c>
      <c r="I142" s="99" t="b">
        <v>0</v>
      </c>
      <c r="J142" s="167">
        <f>((P2BasEV3!Tot_alumnos*F142)+(P2BasEV3!X_parejas*G142)+(P2BasEV3!x_equipo_4* H142)+(P2BasEV3!Grupal*I142))*E142</f>
        <v>0</v>
      </c>
    </row>
    <row r="143" ht="15.75" hidden="1" customHeight="1">
      <c r="A143" s="171" t="s">
        <v>294</v>
      </c>
      <c r="C143" s="112">
        <v>1.0</v>
      </c>
      <c r="D143" s="99" t="s">
        <v>323</v>
      </c>
      <c r="E143" s="112">
        <v>0.0</v>
      </c>
      <c r="F143" s="99" t="b">
        <v>0</v>
      </c>
      <c r="G143" s="99" t="b">
        <v>0</v>
      </c>
      <c r="H143" s="99" t="b">
        <v>0</v>
      </c>
      <c r="I143" s="99" t="b">
        <v>0</v>
      </c>
      <c r="J143" s="167">
        <f>((P2BasEV3!Tot_alumnos*F143)+(P2BasEV3!X_parejas*G143)+(P2BasEV3!x_equipo_4* H143)+(P2BasEV3!Grupal*I143))*E143</f>
        <v>0</v>
      </c>
    </row>
    <row r="144" ht="15.75" hidden="1" customHeight="1">
      <c r="A144" s="171" t="s">
        <v>294</v>
      </c>
      <c r="C144" s="112">
        <v>1.0</v>
      </c>
      <c r="D144" s="99" t="s">
        <v>323</v>
      </c>
      <c r="E144" s="112">
        <v>0.0</v>
      </c>
      <c r="F144" s="99" t="b">
        <v>0</v>
      </c>
      <c r="G144" s="99" t="b">
        <v>0</v>
      </c>
      <c r="H144" s="99" t="b">
        <v>0</v>
      </c>
      <c r="I144" s="99" t="b">
        <v>0</v>
      </c>
      <c r="J144" s="167">
        <f>((P2BasEV3!Tot_alumnos*F144)+(P2BasEV3!X_parejas*G144)+(P2BasEV3!x_equipo_4* H144)+(P2BasEV3!Grupal*I144))*E144</f>
        <v>0</v>
      </c>
    </row>
    <row r="145" ht="15.75" hidden="1" customHeight="1">
      <c r="A145" s="171" t="s">
        <v>294</v>
      </c>
      <c r="B145" s="179"/>
      <c r="C145" s="112">
        <v>1.0</v>
      </c>
      <c r="D145" s="99" t="s">
        <v>131</v>
      </c>
      <c r="E145" s="112">
        <v>0.0</v>
      </c>
      <c r="F145" s="99" t="b">
        <v>0</v>
      </c>
      <c r="G145" s="99" t="b">
        <v>0</v>
      </c>
      <c r="H145" s="99" t="b">
        <v>0</v>
      </c>
      <c r="I145" s="99" t="b">
        <v>0</v>
      </c>
      <c r="J145" s="167">
        <f>((P2BasEV3!Tot_alumnos*F145)+(P2BasEV3!X_parejas*G145)+(P2BasEV3!x_equipo_4* H145)+(P2BasEV3!Grupal*I145))*E145</f>
        <v>0</v>
      </c>
    </row>
    <row r="146" ht="15.75" hidden="1" customHeight="1">
      <c r="A146" s="171" t="s">
        <v>294</v>
      </c>
      <c r="C146" s="112">
        <v>1.0</v>
      </c>
      <c r="D146" s="99" t="s">
        <v>324</v>
      </c>
      <c r="E146" s="112">
        <v>0.0</v>
      </c>
      <c r="F146" s="99" t="b">
        <v>0</v>
      </c>
      <c r="G146" s="99" t="b">
        <v>0</v>
      </c>
      <c r="H146" s="99" t="b">
        <v>0</v>
      </c>
      <c r="I146" s="99" t="b">
        <v>0</v>
      </c>
      <c r="J146" s="167">
        <f>((P2BasEV3!Tot_alumnos*F146)+(P2BasEV3!X_parejas*G146)+(P2BasEV3!x_equipo_4* H146)+(P2BasEV3!Grupal*I146))*E146</f>
        <v>0</v>
      </c>
    </row>
    <row r="147" ht="15.75" hidden="1" customHeight="1">
      <c r="A147" s="171" t="s">
        <v>294</v>
      </c>
      <c r="C147" s="112">
        <v>1.0</v>
      </c>
      <c r="D147" s="99" t="s">
        <v>131</v>
      </c>
      <c r="E147" s="112">
        <v>0.0</v>
      </c>
      <c r="F147" s="99" t="b">
        <v>0</v>
      </c>
      <c r="G147" s="99" t="b">
        <v>0</v>
      </c>
      <c r="H147" s="99" t="b">
        <v>0</v>
      </c>
      <c r="I147" s="99" t="b">
        <v>0</v>
      </c>
      <c r="J147" s="167">
        <f>((P2BasEV3!Tot_alumnos*F147)+(P2BasEV3!X_parejas*G147)+(P2BasEV3!x_equipo_4* H147)+(P2BasEV3!Grupal*I147))*E147</f>
        <v>0</v>
      </c>
    </row>
    <row r="148" ht="15.75" hidden="1" customHeight="1">
      <c r="A148" s="171" t="s">
        <v>294</v>
      </c>
      <c r="C148" s="112">
        <v>1.0</v>
      </c>
      <c r="D148" s="99" t="s">
        <v>131</v>
      </c>
      <c r="E148" s="112">
        <v>0.0</v>
      </c>
      <c r="F148" s="99" t="b">
        <v>0</v>
      </c>
      <c r="G148" s="99" t="b">
        <v>0</v>
      </c>
      <c r="H148" s="99" t="b">
        <v>0</v>
      </c>
      <c r="I148" s="99" t="b">
        <v>0</v>
      </c>
      <c r="J148" s="167">
        <v>0.0</v>
      </c>
    </row>
    <row r="149" ht="15.75" hidden="1" customHeight="1">
      <c r="A149" s="171" t="s">
        <v>294</v>
      </c>
      <c r="C149" s="112">
        <v>1.0</v>
      </c>
      <c r="D149" s="99" t="s">
        <v>131</v>
      </c>
      <c r="E149" s="112">
        <v>0.0</v>
      </c>
      <c r="F149" s="99" t="b">
        <v>0</v>
      </c>
      <c r="G149" s="99" t="b">
        <v>0</v>
      </c>
      <c r="H149" s="99" t="b">
        <v>0</v>
      </c>
      <c r="I149" s="99" t="b">
        <v>0</v>
      </c>
      <c r="J149" s="167">
        <v>0.0</v>
      </c>
    </row>
    <row r="150" ht="15.75" customHeight="1">
      <c r="B150" s="144" t="s">
        <v>127</v>
      </c>
      <c r="D150" s="145"/>
      <c r="E150" s="174">
        <v>1.0</v>
      </c>
      <c r="F150" s="145" t="b">
        <v>0</v>
      </c>
      <c r="G150" s="145" t="b">
        <v>0</v>
      </c>
      <c r="H150" s="145" t="b">
        <v>0</v>
      </c>
      <c r="I150" s="145" t="b">
        <v>0</v>
      </c>
      <c r="J150" s="175">
        <f>((P2BasEV3!Tot_alumnos*F150)+(P2BasEV3!X_parejas*G150)+(P2BasEV3!x_equipo_4* H150)+(P2BasEV3!Grupal*I150))*E150</f>
        <v>0</v>
      </c>
      <c r="K150" s="145"/>
    </row>
    <row r="151" ht="15.75" customHeight="1">
      <c r="A151" s="99" t="s">
        <v>295</v>
      </c>
      <c r="B151" s="99" t="s">
        <v>128</v>
      </c>
      <c r="C151" s="99">
        <v>1.0</v>
      </c>
      <c r="D151" s="99" t="s">
        <v>296</v>
      </c>
      <c r="E151" s="112">
        <v>1.0</v>
      </c>
      <c r="F151" s="99" t="b">
        <v>0</v>
      </c>
      <c r="G151" s="99" t="b">
        <v>0</v>
      </c>
      <c r="H151" s="99" t="b">
        <v>1</v>
      </c>
      <c r="I151" s="99" t="b">
        <v>0</v>
      </c>
      <c r="J151" s="167">
        <f>((P2BasEV3!Tot_alumnos*F151)+(P2BasEV3!X_parejas*G151)+(P2BasEV3!x_equipo_4* H151)+(P2BasEV3!Grupal*I151))*E151</f>
        <v>2</v>
      </c>
    </row>
    <row r="152" ht="15.75" hidden="1" customHeight="1">
      <c r="A152" s="99" t="s">
        <v>295</v>
      </c>
      <c r="B152" s="99" t="s">
        <v>134</v>
      </c>
      <c r="C152" s="99">
        <v>1.0</v>
      </c>
      <c r="D152" s="99" t="s">
        <v>296</v>
      </c>
      <c r="E152" s="112">
        <v>0.0</v>
      </c>
      <c r="F152" s="99" t="b">
        <v>0</v>
      </c>
      <c r="G152" s="99" t="b">
        <v>0</v>
      </c>
      <c r="H152" s="99" t="b">
        <v>0</v>
      </c>
      <c r="I152" s="99" t="b">
        <v>0</v>
      </c>
      <c r="J152" s="167">
        <v>0.0</v>
      </c>
    </row>
    <row r="153" ht="15.75" hidden="1" customHeight="1">
      <c r="A153" s="99" t="s">
        <v>295</v>
      </c>
      <c r="C153" s="99">
        <v>1.0</v>
      </c>
      <c r="D153" s="99" t="s">
        <v>297</v>
      </c>
      <c r="E153" s="112">
        <v>0.0</v>
      </c>
      <c r="F153" s="99" t="b">
        <v>0</v>
      </c>
      <c r="G153" s="99" t="b">
        <v>0</v>
      </c>
      <c r="H153" s="99" t="b">
        <v>0</v>
      </c>
      <c r="I153" s="99" t="b">
        <v>0</v>
      </c>
      <c r="J153" s="167">
        <f>((P2BasEV3!Tot_alumnos*F153)+(P2BasEV3!X_parejas*G153)+(P2BasEV3!x_equipo_4* H153)+(P2BasEV3!Grupal*I153))*E153</f>
        <v>0</v>
      </c>
    </row>
    <row r="154" ht="15.75" hidden="1" customHeight="1">
      <c r="C154" s="99">
        <v>1.0</v>
      </c>
      <c r="D154" s="99" t="s">
        <v>297</v>
      </c>
      <c r="E154" s="112">
        <v>0.0</v>
      </c>
      <c r="F154" s="99" t="b">
        <v>0</v>
      </c>
      <c r="G154" s="99" t="b">
        <v>0</v>
      </c>
      <c r="H154" s="99" t="b">
        <v>0</v>
      </c>
      <c r="I154" s="99" t="b">
        <v>0</v>
      </c>
      <c r="J154" s="167">
        <f>((P2BasEV3!Tot_alumnos*F154)+(P2BasEV3!X_parejas*G154)+(P2BasEV3!x_equipo_4* H154)+(P2BasEV3!Grupal*I154))*E154</f>
        <v>0</v>
      </c>
    </row>
    <row r="155" ht="15.75" hidden="1" customHeight="1">
      <c r="C155" s="99">
        <v>1.0</v>
      </c>
      <c r="D155" s="99" t="s">
        <v>297</v>
      </c>
      <c r="E155" s="112">
        <v>0.0</v>
      </c>
      <c r="F155" s="99" t="b">
        <v>0</v>
      </c>
      <c r="G155" s="99" t="b">
        <v>0</v>
      </c>
      <c r="H155" s="99" t="b">
        <v>0</v>
      </c>
      <c r="I155" s="99" t="b">
        <v>0</v>
      </c>
      <c r="J155" s="167">
        <f>((P2BasEV3!Tot_alumnos*F155)+(P2BasEV3!X_parejas*G155)+(P2BasEV3!x_equipo_4* H155)+(P2BasEV3!Grupal*I155))*E155</f>
        <v>0</v>
      </c>
    </row>
    <row r="156" ht="15.75" hidden="1" customHeight="1">
      <c r="C156" s="99">
        <v>1.0</v>
      </c>
      <c r="D156" s="99" t="s">
        <v>297</v>
      </c>
      <c r="E156" s="112">
        <v>0.0</v>
      </c>
      <c r="F156" s="99" t="b">
        <v>0</v>
      </c>
      <c r="G156" s="99" t="b">
        <v>0</v>
      </c>
      <c r="H156" s="99" t="b">
        <v>0</v>
      </c>
      <c r="I156" s="99" t="b">
        <v>0</v>
      </c>
      <c r="J156" s="167">
        <f>((P2BasEV3!Tot_alumnos*F156)+(P2BasEV3!X_parejas*G156)+(P2BasEV3!x_equipo_4* H156)+(P2BasEV3!Grupal*I156))*E156</f>
        <v>0</v>
      </c>
    </row>
    <row r="157" ht="15.75" hidden="1" customHeight="1">
      <c r="C157" s="99">
        <v>1.0</v>
      </c>
      <c r="D157" s="99" t="s">
        <v>297</v>
      </c>
      <c r="E157" s="112">
        <v>0.0</v>
      </c>
      <c r="F157" s="99" t="b">
        <v>0</v>
      </c>
      <c r="G157" s="99" t="b">
        <v>0</v>
      </c>
      <c r="H157" s="99" t="b">
        <v>0</v>
      </c>
      <c r="I157" s="99" t="b">
        <v>0</v>
      </c>
      <c r="J157" s="167">
        <f>((P2BasEV3!Tot_alumnos*F157)+(P2BasEV3!X_parejas*G157)+(P2BasEV3!x_equipo_4* H157)+(P2BasEV3!Grupal*I157))*E157</f>
        <v>0</v>
      </c>
    </row>
    <row r="158" ht="15.75" hidden="1" customHeight="1">
      <c r="C158" s="99">
        <v>1.0</v>
      </c>
      <c r="D158" s="99" t="s">
        <v>297</v>
      </c>
      <c r="E158" s="112">
        <v>0.0</v>
      </c>
      <c r="F158" s="99" t="b">
        <v>0</v>
      </c>
      <c r="G158" s="99" t="b">
        <v>0</v>
      </c>
      <c r="H158" s="99" t="b">
        <v>0</v>
      </c>
      <c r="I158" s="99" t="b">
        <v>0</v>
      </c>
      <c r="J158" s="167">
        <f>((P2BasEV3!Tot_alumnos*F158)+(P2BasEV3!X_parejas*G158)+(P2BasEV3!x_equipo_4* H158)+(P2BasEV3!Grupal*I158))*E158</f>
        <v>0</v>
      </c>
    </row>
    <row r="159" ht="15.75" hidden="1" customHeight="1">
      <c r="C159" s="99">
        <v>1.0</v>
      </c>
      <c r="D159" s="99" t="s">
        <v>297</v>
      </c>
      <c r="E159" s="112">
        <v>0.0</v>
      </c>
      <c r="F159" s="99" t="b">
        <v>0</v>
      </c>
      <c r="G159" s="99" t="b">
        <v>0</v>
      </c>
      <c r="H159" s="99" t="b">
        <v>0</v>
      </c>
      <c r="I159" s="99" t="b">
        <v>0</v>
      </c>
      <c r="J159" s="167">
        <f>((P2BasEV3!Tot_alumnos*F159)+(P2BasEV3!X_parejas*G159)+(P2BasEV3!x_equipo_4* H159)+(P2BasEV3!Grupal*I159))*E159</f>
        <v>0</v>
      </c>
    </row>
    <row r="160" ht="15.75" hidden="1" customHeight="1">
      <c r="E160" s="112"/>
      <c r="J160" s="167"/>
    </row>
    <row r="161" ht="15.75" hidden="1" customHeight="1">
      <c r="E161" s="112"/>
      <c r="J161" s="167"/>
    </row>
    <row r="162" ht="15.75" hidden="1" customHeight="1">
      <c r="E162" s="112"/>
      <c r="J162" s="167"/>
    </row>
    <row r="163" ht="15.75" hidden="1" customHeight="1">
      <c r="E163" s="112"/>
      <c r="J163" s="167"/>
    </row>
    <row r="164" ht="15.75" hidden="1" customHeight="1">
      <c r="E164" s="112"/>
      <c r="J164" s="167"/>
    </row>
    <row r="165" ht="15.75" hidden="1" customHeight="1">
      <c r="E165" s="112"/>
      <c r="J165" s="167"/>
    </row>
    <row r="166" ht="15.75" hidden="1" customHeight="1">
      <c r="E166" s="112"/>
      <c r="J166" s="167"/>
    </row>
    <row r="167" ht="15.75" hidden="1" customHeight="1">
      <c r="E167" s="112"/>
      <c r="J167" s="167"/>
    </row>
    <row r="168" ht="15.75" hidden="1" customHeight="1">
      <c r="E168" s="112"/>
      <c r="J168" s="167"/>
    </row>
    <row r="169" ht="15.75" hidden="1" customHeight="1">
      <c r="E169" s="112"/>
      <c r="J169" s="167"/>
    </row>
    <row r="170" ht="15.75" hidden="1" customHeight="1">
      <c r="E170" s="112"/>
      <c r="J170" s="167"/>
    </row>
    <row r="171" ht="15.75" hidden="1" customHeight="1">
      <c r="E171" s="112"/>
      <c r="J171" s="167"/>
    </row>
    <row r="172" ht="15.75" hidden="1" customHeight="1">
      <c r="E172" s="112"/>
      <c r="J172" s="167"/>
    </row>
    <row r="173" ht="15.75" hidden="1" customHeight="1">
      <c r="E173" s="112"/>
      <c r="J173" s="167"/>
    </row>
    <row r="174" ht="15.75" hidden="1" customHeight="1">
      <c r="E174" s="112"/>
      <c r="J174" s="167"/>
    </row>
    <row r="175" ht="15.75" hidden="1" customHeight="1">
      <c r="E175" s="112"/>
      <c r="J175" s="167"/>
    </row>
    <row r="176" ht="15.75" hidden="1" customHeight="1">
      <c r="E176" s="112"/>
      <c r="J176" s="167"/>
    </row>
    <row r="177" ht="15.75" hidden="1" customHeight="1">
      <c r="E177" s="112"/>
      <c r="J177" s="167"/>
    </row>
    <row r="178" ht="15.75" hidden="1" customHeight="1">
      <c r="E178" s="112"/>
      <c r="J178" s="167"/>
    </row>
    <row r="179" ht="15.75" hidden="1" customHeight="1">
      <c r="E179" s="112"/>
      <c r="J179" s="167"/>
    </row>
    <row r="180" ht="15.75" hidden="1" customHeight="1">
      <c r="E180" s="112"/>
      <c r="J180" s="167"/>
    </row>
    <row r="181" ht="15.75" hidden="1" customHeight="1">
      <c r="E181" s="112"/>
      <c r="J181" s="167"/>
    </row>
    <row r="182" ht="15.75" hidden="1" customHeight="1">
      <c r="E182" s="112"/>
      <c r="J182" s="167"/>
    </row>
    <row r="183" ht="15.75" hidden="1" customHeight="1">
      <c r="E183" s="112"/>
      <c r="J183" s="167"/>
    </row>
    <row r="184" ht="15.75" hidden="1" customHeight="1">
      <c r="E184" s="112"/>
      <c r="J184" s="167"/>
    </row>
    <row r="185" ht="15.75" hidden="1" customHeight="1">
      <c r="E185" s="112"/>
      <c r="J185" s="167"/>
    </row>
    <row r="186" ht="15.75" hidden="1" customHeight="1">
      <c r="E186" s="112"/>
      <c r="J186" s="167"/>
    </row>
    <row r="187" ht="15.75" hidden="1" customHeight="1">
      <c r="E187" s="112"/>
      <c r="J187" s="167"/>
    </row>
    <row r="188" ht="15.75" hidden="1" customHeight="1">
      <c r="E188" s="112"/>
      <c r="J188" s="167"/>
    </row>
    <row r="189" ht="15.75" hidden="1" customHeight="1">
      <c r="E189" s="112"/>
      <c r="J189" s="167"/>
    </row>
    <row r="190" ht="15.75" hidden="1" customHeight="1">
      <c r="E190" s="112"/>
      <c r="J190" s="167"/>
    </row>
    <row r="191" ht="15.75" hidden="1" customHeight="1">
      <c r="E191" s="112"/>
      <c r="J191" s="167"/>
    </row>
    <row r="192" ht="15.75" hidden="1" customHeight="1">
      <c r="E192" s="112"/>
      <c r="J192" s="167"/>
    </row>
    <row r="193" ht="15.75" hidden="1" customHeight="1">
      <c r="E193" s="112"/>
      <c r="J193" s="167"/>
    </row>
    <row r="194" ht="15.75" hidden="1" customHeight="1">
      <c r="E194" s="112"/>
      <c r="J194" s="167"/>
    </row>
    <row r="195" ht="15.75" hidden="1" customHeight="1">
      <c r="E195" s="112"/>
      <c r="J195" s="167"/>
    </row>
    <row r="196" ht="15.75" hidden="1" customHeight="1">
      <c r="E196" s="112"/>
      <c r="J196" s="167"/>
    </row>
    <row r="197" ht="15.75" hidden="1" customHeight="1">
      <c r="E197" s="112"/>
      <c r="J197" s="167"/>
    </row>
    <row r="198" ht="15.75" hidden="1" customHeight="1">
      <c r="E198" s="112"/>
      <c r="J198" s="167"/>
    </row>
    <row r="199" ht="15.75" hidden="1" customHeight="1">
      <c r="E199" s="112"/>
      <c r="J199" s="167"/>
    </row>
    <row r="200" ht="15.75" hidden="1" customHeight="1">
      <c r="E200" s="112"/>
      <c r="J200" s="167"/>
    </row>
    <row r="201" ht="15.75" hidden="1" customHeight="1">
      <c r="E201" s="112"/>
      <c r="J201" s="167"/>
    </row>
    <row r="202" ht="15.75" hidden="1" customHeight="1">
      <c r="E202" s="112"/>
      <c r="J202" s="167"/>
    </row>
    <row r="203" ht="15.75" hidden="1" customHeight="1">
      <c r="E203" s="112"/>
      <c r="J203" s="167"/>
    </row>
    <row r="204" ht="15.75" hidden="1" customHeight="1">
      <c r="E204" s="112"/>
      <c r="J204" s="167"/>
    </row>
    <row r="205" ht="15.75" hidden="1" customHeight="1">
      <c r="E205" s="112"/>
      <c r="J205" s="167"/>
    </row>
    <row r="206" ht="15.75" hidden="1" customHeight="1">
      <c r="E206" s="112"/>
      <c r="J206" s="167"/>
    </row>
    <row r="207" ht="15.75" hidden="1" customHeight="1">
      <c r="E207" s="112"/>
      <c r="J207" s="167"/>
    </row>
    <row r="208" ht="15.75" hidden="1" customHeight="1">
      <c r="E208" s="112"/>
      <c r="J208" s="167"/>
    </row>
    <row r="209" ht="15.75" hidden="1" customHeight="1">
      <c r="E209" s="112"/>
      <c r="J209" s="167"/>
    </row>
    <row r="210" ht="15.75" hidden="1" customHeight="1">
      <c r="E210" s="112"/>
      <c r="J210" s="167"/>
    </row>
    <row r="211" ht="15.75" hidden="1" customHeight="1">
      <c r="E211" s="112"/>
      <c r="J211" s="167"/>
    </row>
    <row r="212" ht="15.75" hidden="1" customHeight="1">
      <c r="E212" s="112"/>
      <c r="J212" s="167"/>
    </row>
    <row r="213" ht="15.75" hidden="1" customHeight="1">
      <c r="E213" s="112"/>
      <c r="J213" s="167"/>
    </row>
    <row r="214" ht="15.75" hidden="1" customHeight="1">
      <c r="E214" s="112"/>
      <c r="J214" s="167"/>
    </row>
    <row r="215" ht="15.75" hidden="1" customHeight="1">
      <c r="E215" s="112"/>
      <c r="J215" s="167"/>
    </row>
    <row r="216" ht="15.75" hidden="1" customHeight="1">
      <c r="E216" s="112"/>
      <c r="J216" s="167"/>
    </row>
    <row r="217" ht="15.75" hidden="1" customHeight="1">
      <c r="E217" s="112"/>
      <c r="J217" s="167"/>
    </row>
    <row r="218" ht="15.75" hidden="1" customHeight="1">
      <c r="E218" s="112"/>
      <c r="J218" s="167"/>
    </row>
    <row r="219" ht="15.75" hidden="1" customHeight="1">
      <c r="E219" s="112"/>
      <c r="J219" s="167"/>
    </row>
    <row r="220" ht="15.75" hidden="1" customHeight="1">
      <c r="E220" s="112"/>
      <c r="J220" s="167"/>
    </row>
    <row r="221" ht="15.75" hidden="1" customHeight="1">
      <c r="E221" s="112"/>
      <c r="J221" s="167"/>
    </row>
    <row r="222" ht="15.75" hidden="1" customHeight="1">
      <c r="E222" s="112"/>
      <c r="J222" s="167"/>
    </row>
    <row r="223" ht="15.75" hidden="1" customHeight="1">
      <c r="E223" s="112"/>
      <c r="J223" s="167"/>
    </row>
    <row r="224" ht="15.75" hidden="1" customHeight="1">
      <c r="E224" s="112"/>
      <c r="J224" s="167"/>
    </row>
    <row r="225" ht="15.75" hidden="1" customHeight="1">
      <c r="E225" s="112"/>
      <c r="J225" s="167"/>
    </row>
    <row r="226" ht="15.75" hidden="1" customHeight="1">
      <c r="E226" s="112"/>
      <c r="J226" s="167"/>
    </row>
    <row r="227" ht="15.75" hidden="1" customHeight="1">
      <c r="E227" s="112"/>
      <c r="J227" s="167"/>
    </row>
    <row r="228" ht="15.75" hidden="1" customHeight="1">
      <c r="E228" s="112"/>
      <c r="J228" s="167"/>
    </row>
    <row r="229" ht="15.75" hidden="1" customHeight="1">
      <c r="E229" s="112"/>
      <c r="J229" s="167"/>
    </row>
    <row r="230" ht="15.75" hidden="1" customHeight="1">
      <c r="E230" s="112"/>
      <c r="J230" s="167"/>
    </row>
    <row r="231" ht="15.75" hidden="1" customHeight="1">
      <c r="E231" s="112"/>
      <c r="J231" s="167"/>
    </row>
    <row r="232" ht="15.75" hidden="1" customHeight="1">
      <c r="E232" s="112"/>
      <c r="J232" s="167"/>
    </row>
    <row r="233" ht="15.75" hidden="1" customHeight="1">
      <c r="E233" s="112"/>
      <c r="J233" s="167"/>
    </row>
    <row r="234" ht="15.75" hidden="1" customHeight="1">
      <c r="E234" s="112"/>
      <c r="J234" s="167"/>
    </row>
    <row r="235" ht="15.75" hidden="1" customHeight="1">
      <c r="E235" s="112"/>
      <c r="J235" s="167"/>
    </row>
    <row r="236" ht="15.75" hidden="1" customHeight="1">
      <c r="E236" s="112"/>
      <c r="J236" s="167"/>
    </row>
    <row r="237" ht="15.75" hidden="1" customHeight="1">
      <c r="E237" s="112"/>
      <c r="J237" s="167"/>
    </row>
    <row r="238" ht="15.75" hidden="1" customHeight="1">
      <c r="E238" s="112"/>
      <c r="J238" s="167"/>
    </row>
    <row r="239" ht="15.75" hidden="1" customHeight="1">
      <c r="E239" s="112"/>
      <c r="J239" s="167"/>
    </row>
    <row r="240" ht="15.75" hidden="1" customHeight="1">
      <c r="E240" s="112"/>
      <c r="J240" s="167"/>
    </row>
    <row r="241" ht="15.75" hidden="1" customHeight="1">
      <c r="E241" s="112"/>
      <c r="J241" s="167"/>
    </row>
    <row r="242" ht="15.75" hidden="1" customHeight="1">
      <c r="E242" s="112"/>
      <c r="J242" s="167"/>
    </row>
    <row r="243" ht="15.75" hidden="1" customHeight="1">
      <c r="E243" s="112"/>
      <c r="J243" s="167"/>
    </row>
    <row r="244" ht="15.75" hidden="1" customHeight="1">
      <c r="E244" s="112"/>
      <c r="J244" s="167"/>
    </row>
    <row r="245" ht="15.75" hidden="1" customHeight="1">
      <c r="E245" s="112"/>
      <c r="J245" s="167"/>
    </row>
    <row r="246" ht="15.75" hidden="1" customHeight="1">
      <c r="E246" s="112"/>
      <c r="J246" s="167"/>
    </row>
    <row r="247" ht="15.75" hidden="1" customHeight="1">
      <c r="E247" s="112"/>
      <c r="J247" s="167"/>
    </row>
    <row r="248" ht="15.75" hidden="1" customHeight="1">
      <c r="E248" s="112"/>
      <c r="J248" s="167"/>
    </row>
    <row r="249" ht="15.75" hidden="1" customHeight="1">
      <c r="E249" s="112"/>
      <c r="J249" s="167"/>
    </row>
    <row r="250" ht="15.75" hidden="1" customHeight="1">
      <c r="E250" s="112"/>
      <c r="J250" s="167"/>
    </row>
    <row r="251" ht="15.75" hidden="1" customHeight="1">
      <c r="E251" s="112"/>
      <c r="J251" s="167"/>
    </row>
    <row r="252" ht="15.75" hidden="1" customHeight="1">
      <c r="E252" s="112"/>
      <c r="J252" s="167"/>
    </row>
    <row r="253" ht="15.75" hidden="1" customHeight="1">
      <c r="E253" s="112"/>
      <c r="J253" s="167"/>
    </row>
    <row r="254" ht="15.75" hidden="1" customHeight="1">
      <c r="E254" s="112"/>
      <c r="J254" s="167"/>
    </row>
    <row r="255" ht="15.75" hidden="1" customHeight="1">
      <c r="E255" s="112"/>
      <c r="J255" s="167"/>
    </row>
    <row r="256" ht="15.75" hidden="1" customHeight="1">
      <c r="E256" s="112"/>
      <c r="J256" s="167"/>
    </row>
    <row r="257" ht="15.75" hidden="1" customHeight="1">
      <c r="E257" s="112"/>
      <c r="J257" s="167"/>
    </row>
    <row r="258" ht="15.75" hidden="1" customHeight="1">
      <c r="E258" s="112"/>
      <c r="J258" s="167"/>
    </row>
    <row r="259" ht="15.75" hidden="1" customHeight="1">
      <c r="E259" s="112"/>
      <c r="J259" s="167"/>
    </row>
    <row r="260" ht="15.75" hidden="1" customHeight="1">
      <c r="E260" s="112"/>
      <c r="J260" s="167"/>
    </row>
    <row r="261" ht="15.75" hidden="1" customHeight="1">
      <c r="E261" s="112"/>
      <c r="J261" s="167"/>
    </row>
    <row r="262" ht="15.75" hidden="1" customHeight="1">
      <c r="E262" s="112"/>
      <c r="J262" s="167"/>
    </row>
    <row r="263" ht="15.75" hidden="1" customHeight="1">
      <c r="E263" s="112"/>
      <c r="J263" s="167"/>
    </row>
    <row r="264" ht="15.75" hidden="1" customHeight="1">
      <c r="E264" s="112"/>
      <c r="J264" s="167"/>
    </row>
    <row r="265" ht="15.75" hidden="1" customHeight="1">
      <c r="E265" s="112"/>
      <c r="J265" s="167"/>
    </row>
    <row r="266" ht="15.75" hidden="1" customHeight="1">
      <c r="E266" s="112"/>
      <c r="J266" s="167"/>
    </row>
    <row r="267" ht="15.75" hidden="1" customHeight="1">
      <c r="E267" s="112"/>
      <c r="J267" s="167"/>
    </row>
    <row r="268" ht="15.75" hidden="1" customHeight="1">
      <c r="E268" s="112"/>
      <c r="J268" s="167"/>
    </row>
    <row r="269" ht="15.75" hidden="1" customHeight="1">
      <c r="E269" s="112"/>
      <c r="J269" s="167"/>
    </row>
    <row r="270" ht="15.75" hidden="1" customHeight="1">
      <c r="E270" s="112"/>
      <c r="J270" s="167"/>
    </row>
    <row r="271" ht="15.75" hidden="1" customHeight="1">
      <c r="E271" s="112"/>
      <c r="J271" s="167"/>
    </row>
    <row r="272" ht="15.75" hidden="1" customHeight="1">
      <c r="E272" s="112"/>
      <c r="J272" s="167"/>
    </row>
    <row r="273" ht="15.75" hidden="1" customHeight="1">
      <c r="E273" s="112"/>
      <c r="J273" s="167"/>
    </row>
    <row r="274" ht="15.75" hidden="1" customHeight="1">
      <c r="E274" s="112"/>
      <c r="J274" s="167"/>
    </row>
    <row r="275" ht="15.75" hidden="1" customHeight="1">
      <c r="E275" s="112"/>
      <c r="J275" s="167"/>
    </row>
    <row r="276" ht="15.75" hidden="1" customHeight="1">
      <c r="E276" s="112"/>
      <c r="J276" s="167"/>
    </row>
    <row r="277" ht="15.75" hidden="1" customHeight="1">
      <c r="E277" s="112"/>
      <c r="J277" s="167"/>
    </row>
    <row r="278" ht="15.75" hidden="1" customHeight="1">
      <c r="E278" s="112"/>
      <c r="J278" s="167"/>
    </row>
    <row r="279" ht="15.75" hidden="1" customHeight="1">
      <c r="E279" s="112"/>
      <c r="J279" s="167"/>
    </row>
    <row r="280" ht="15.75" hidden="1" customHeight="1">
      <c r="E280" s="112"/>
      <c r="J280" s="167"/>
    </row>
    <row r="281" ht="15.75" hidden="1" customHeight="1">
      <c r="E281" s="112"/>
      <c r="J281" s="167"/>
    </row>
    <row r="282" ht="15.75" hidden="1" customHeight="1">
      <c r="E282" s="112"/>
      <c r="J282" s="167"/>
    </row>
    <row r="283" ht="15.75" hidden="1" customHeight="1">
      <c r="E283" s="112"/>
      <c r="J283" s="167"/>
    </row>
    <row r="284" ht="15.75" hidden="1" customHeight="1">
      <c r="E284" s="112"/>
      <c r="J284" s="167"/>
    </row>
    <row r="285" ht="15.75" hidden="1" customHeight="1">
      <c r="E285" s="112"/>
      <c r="J285" s="167"/>
    </row>
    <row r="286" ht="15.75" hidden="1" customHeight="1">
      <c r="E286" s="112"/>
      <c r="J286" s="167"/>
    </row>
    <row r="287" ht="15.75" hidden="1" customHeight="1">
      <c r="E287" s="112"/>
      <c r="J287" s="167"/>
    </row>
    <row r="288" ht="15.75" hidden="1" customHeight="1">
      <c r="E288" s="112"/>
      <c r="J288" s="167"/>
    </row>
    <row r="289" ht="15.75" hidden="1" customHeight="1">
      <c r="E289" s="112"/>
      <c r="J289" s="167"/>
    </row>
    <row r="290" ht="15.75" hidden="1" customHeight="1">
      <c r="E290" s="112"/>
      <c r="J290" s="167"/>
    </row>
    <row r="291" ht="15.75" hidden="1" customHeight="1">
      <c r="E291" s="112"/>
      <c r="J291" s="167"/>
    </row>
    <row r="292" ht="15.75" hidden="1" customHeight="1">
      <c r="E292" s="112"/>
      <c r="J292" s="167"/>
    </row>
    <row r="293" ht="15.75" hidden="1" customHeight="1">
      <c r="E293" s="112"/>
      <c r="J293" s="167"/>
    </row>
    <row r="294" ht="15.75" hidden="1" customHeight="1">
      <c r="E294" s="112"/>
      <c r="J294" s="167"/>
    </row>
    <row r="295" ht="15.75" hidden="1" customHeight="1">
      <c r="E295" s="112"/>
      <c r="J295" s="167"/>
    </row>
    <row r="296" ht="15.75" hidden="1" customHeight="1">
      <c r="E296" s="112"/>
      <c r="J296" s="167"/>
    </row>
    <row r="297" ht="15.75" hidden="1" customHeight="1">
      <c r="E297" s="112"/>
      <c r="J297" s="167"/>
    </row>
    <row r="298" ht="15.75" hidden="1" customHeight="1">
      <c r="E298" s="112"/>
      <c r="J298" s="167"/>
    </row>
    <row r="299" ht="15.75" hidden="1" customHeight="1">
      <c r="E299" s="112"/>
      <c r="J299" s="167"/>
    </row>
    <row r="300" ht="15.75" hidden="1" customHeight="1">
      <c r="E300" s="112"/>
      <c r="J300" s="167"/>
    </row>
    <row r="301" ht="15.75" hidden="1" customHeight="1">
      <c r="E301" s="112"/>
      <c r="J301" s="167"/>
    </row>
    <row r="302" ht="15.75" hidden="1" customHeight="1">
      <c r="E302" s="112"/>
      <c r="J302" s="167"/>
    </row>
    <row r="303" ht="15.75" hidden="1" customHeight="1">
      <c r="E303" s="112"/>
      <c r="J303" s="167"/>
    </row>
    <row r="304" ht="15.75" hidden="1" customHeight="1">
      <c r="E304" s="112"/>
      <c r="J304" s="167"/>
    </row>
    <row r="305" ht="15.75" hidden="1" customHeight="1">
      <c r="E305" s="112"/>
      <c r="J305" s="167"/>
    </row>
    <row r="306" ht="15.75" hidden="1" customHeight="1">
      <c r="E306" s="112"/>
      <c r="J306" s="167"/>
    </row>
    <row r="307" ht="15.75" hidden="1" customHeight="1">
      <c r="E307" s="112"/>
      <c r="J307" s="167"/>
    </row>
    <row r="308" ht="15.75" hidden="1" customHeight="1">
      <c r="E308" s="112"/>
      <c r="J308" s="167"/>
    </row>
    <row r="309" ht="15.75" hidden="1" customHeight="1">
      <c r="E309" s="112"/>
      <c r="J309" s="167"/>
    </row>
    <row r="310" ht="15.75" hidden="1" customHeight="1">
      <c r="E310" s="112"/>
      <c r="J310" s="167"/>
    </row>
    <row r="311" ht="15.75" hidden="1" customHeight="1">
      <c r="E311" s="112"/>
      <c r="J311" s="167"/>
    </row>
    <row r="312" ht="15.75" hidden="1" customHeight="1">
      <c r="E312" s="112"/>
      <c r="J312" s="167"/>
    </row>
    <row r="313" ht="15.75" hidden="1" customHeight="1">
      <c r="E313" s="112"/>
      <c r="J313" s="167"/>
    </row>
    <row r="314" ht="15.75" hidden="1" customHeight="1">
      <c r="E314" s="112"/>
      <c r="J314" s="167"/>
    </row>
    <row r="315" ht="15.75" hidden="1" customHeight="1">
      <c r="E315" s="112"/>
      <c r="J315" s="167"/>
    </row>
    <row r="316" ht="15.75" hidden="1" customHeight="1">
      <c r="E316" s="112"/>
      <c r="J316" s="167"/>
    </row>
    <row r="317" ht="15.75" hidden="1" customHeight="1">
      <c r="E317" s="112"/>
      <c r="J317" s="167"/>
    </row>
    <row r="318" ht="15.75" hidden="1" customHeight="1">
      <c r="E318" s="112"/>
      <c r="J318" s="167"/>
    </row>
    <row r="319" ht="15.75" hidden="1" customHeight="1">
      <c r="E319" s="112"/>
      <c r="J319" s="167"/>
    </row>
    <row r="320" ht="15.75" hidden="1" customHeight="1">
      <c r="E320" s="112"/>
      <c r="J320" s="167"/>
    </row>
    <row r="321" ht="15.75" hidden="1" customHeight="1">
      <c r="E321" s="112"/>
      <c r="J321" s="167"/>
    </row>
    <row r="322" ht="15.75" hidden="1" customHeight="1">
      <c r="E322" s="112"/>
      <c r="J322" s="167"/>
    </row>
    <row r="323" ht="15.75" hidden="1" customHeight="1">
      <c r="E323" s="112"/>
      <c r="J323" s="167"/>
    </row>
    <row r="324" ht="15.75" hidden="1" customHeight="1">
      <c r="E324" s="112"/>
      <c r="J324" s="167"/>
    </row>
    <row r="325" ht="15.75" hidden="1" customHeight="1">
      <c r="E325" s="112"/>
      <c r="J325" s="167"/>
    </row>
    <row r="326" ht="15.75" hidden="1" customHeight="1">
      <c r="E326" s="112"/>
      <c r="J326" s="167"/>
    </row>
    <row r="327" ht="15.75" hidden="1" customHeight="1">
      <c r="E327" s="112"/>
      <c r="J327" s="167"/>
    </row>
    <row r="328" ht="15.75" hidden="1" customHeight="1">
      <c r="E328" s="112"/>
      <c r="J328" s="167"/>
    </row>
    <row r="329" ht="15.75" hidden="1" customHeight="1">
      <c r="E329" s="112"/>
      <c r="J329" s="167"/>
    </row>
    <row r="330" ht="15.75" hidden="1" customHeight="1">
      <c r="E330" s="112"/>
      <c r="J330" s="167"/>
    </row>
    <row r="331" ht="15.75" hidden="1" customHeight="1">
      <c r="E331" s="112"/>
      <c r="J331" s="167"/>
    </row>
    <row r="332" ht="15.75" hidden="1" customHeight="1">
      <c r="E332" s="112"/>
      <c r="J332" s="167"/>
    </row>
    <row r="333" ht="15.75" hidden="1" customHeight="1">
      <c r="E333" s="112"/>
      <c r="J333" s="167"/>
    </row>
    <row r="334" ht="15.75" hidden="1" customHeight="1">
      <c r="E334" s="112"/>
      <c r="J334" s="167"/>
    </row>
    <row r="335" ht="15.75" hidden="1" customHeight="1">
      <c r="E335" s="112"/>
      <c r="J335" s="167"/>
    </row>
    <row r="336" ht="15.75" hidden="1" customHeight="1">
      <c r="E336" s="112"/>
      <c r="J336" s="167"/>
    </row>
    <row r="337" ht="15.75" hidden="1" customHeight="1">
      <c r="E337" s="112"/>
      <c r="J337" s="167"/>
    </row>
    <row r="338" ht="15.75" hidden="1" customHeight="1">
      <c r="E338" s="112"/>
      <c r="J338" s="167"/>
    </row>
    <row r="339" ht="15.75" hidden="1" customHeight="1">
      <c r="E339" s="112"/>
      <c r="J339" s="167"/>
    </row>
    <row r="340" ht="15.75" hidden="1" customHeight="1">
      <c r="E340" s="112"/>
      <c r="J340" s="167"/>
    </row>
    <row r="341" ht="15.75" hidden="1" customHeight="1">
      <c r="E341" s="112"/>
      <c r="J341" s="167"/>
    </row>
    <row r="342" ht="15.75" hidden="1" customHeight="1">
      <c r="E342" s="112"/>
      <c r="J342" s="167"/>
    </row>
    <row r="343" ht="15.75" hidden="1" customHeight="1">
      <c r="E343" s="112"/>
      <c r="J343" s="167"/>
    </row>
    <row r="344" ht="15.75" hidden="1" customHeight="1">
      <c r="E344" s="112"/>
      <c r="J344" s="167"/>
    </row>
    <row r="345" ht="15.75" hidden="1" customHeight="1">
      <c r="E345" s="112"/>
      <c r="J345" s="167"/>
    </row>
    <row r="346" ht="15.75" hidden="1" customHeight="1">
      <c r="E346" s="112"/>
      <c r="J346" s="167"/>
    </row>
    <row r="347" ht="15.75" hidden="1" customHeight="1">
      <c r="E347" s="112"/>
      <c r="J347" s="167"/>
    </row>
    <row r="348" ht="15.75" hidden="1" customHeight="1">
      <c r="E348" s="112"/>
      <c r="J348" s="167"/>
    </row>
    <row r="349" ht="15.75" hidden="1" customHeight="1">
      <c r="E349" s="112"/>
      <c r="J349" s="167"/>
    </row>
    <row r="350" ht="15.75" hidden="1" customHeight="1">
      <c r="E350" s="112"/>
      <c r="J350" s="167"/>
    </row>
    <row r="351" ht="15.75" hidden="1" customHeight="1">
      <c r="E351" s="112"/>
      <c r="J351" s="167"/>
    </row>
    <row r="352" ht="15.75" hidden="1" customHeight="1">
      <c r="E352" s="112"/>
      <c r="J352" s="167"/>
    </row>
    <row r="353" ht="15.75" hidden="1" customHeight="1">
      <c r="E353" s="112"/>
      <c r="J353" s="167"/>
    </row>
    <row r="354" ht="15.75" hidden="1" customHeight="1">
      <c r="E354" s="112"/>
      <c r="J354" s="167"/>
    </row>
    <row r="355" ht="15.75" hidden="1" customHeight="1">
      <c r="E355" s="112"/>
      <c r="J355" s="167"/>
    </row>
    <row r="356" ht="15.75" hidden="1" customHeight="1">
      <c r="E356" s="112"/>
      <c r="J356" s="167"/>
    </row>
    <row r="357" ht="15.75" hidden="1" customHeight="1">
      <c r="E357" s="112"/>
      <c r="J357" s="167"/>
    </row>
    <row r="358" ht="15.75" hidden="1" customHeight="1">
      <c r="E358" s="112"/>
      <c r="J358" s="167"/>
    </row>
    <row r="359" ht="15.75" hidden="1" customHeight="1">
      <c r="E359" s="112"/>
      <c r="J359" s="167"/>
    </row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ht="15.75" hidden="1" customHeight="1"/>
    <row r="1023" ht="15.75" hidden="1" customHeight="1"/>
    <row r="1024" ht="15.75" hidden="1" customHeight="1"/>
    <row r="1025" ht="15.75" hidden="1" customHeight="1"/>
    <row r="1026" ht="15.75" hidden="1" customHeight="1"/>
    <row r="1027" ht="15.75" hidden="1" customHeight="1"/>
    <row r="1028" ht="15.75" hidden="1" customHeight="1"/>
    <row r="1029" ht="15.75" hidden="1" customHeight="1"/>
    <row r="1030" ht="15.75" hidden="1" customHeight="1"/>
    <row r="1031" ht="15.75" hidden="1" customHeight="1"/>
    <row r="1032" ht="15.75" hidden="1" customHeight="1"/>
    <row r="1033" ht="15.75" hidden="1" customHeight="1"/>
    <row r="1034" ht="15.75" hidden="1" customHeight="1"/>
    <row r="1035" ht="15.75" hidden="1" customHeight="1"/>
    <row r="1036" ht="15.75" hidden="1" customHeight="1"/>
    <row r="1037" ht="15.75" hidden="1" customHeight="1"/>
    <row r="1038" ht="15.75" hidden="1" customHeight="1"/>
    <row r="1039" ht="15.75" hidden="1" customHeight="1"/>
    <row r="1040" ht="15.75" hidden="1" customHeight="1"/>
    <row r="1041" ht="15.75" hidden="1" customHeight="1"/>
    <row r="1042" ht="15.75" hidden="1" customHeight="1"/>
    <row r="1043" ht="15.75" hidden="1" customHeight="1"/>
    <row r="1044" ht="15.75" hidden="1" customHeight="1"/>
  </sheetData>
  <autoFilter ref="$E$1:$E$1044">
    <filterColumn colId="0">
      <filters>
        <filter val="1"/>
        <filter val="Por prototipo"/>
        <filter val="EV3"/>
        <filter val="Basico"/>
      </filters>
    </filterColumn>
  </autoFilter>
  <mergeCells count="1">
    <mergeCell ref="F4:I4"/>
  </mergeCells>
  <hyperlinks>
    <hyperlink display="Índice" location="INDICE!A1" ref="B1"/>
  </hyperlinks>
  <drawing r:id="rId1"/>
</worksheet>
</file>